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mc:AlternateContent xmlns:mc="http://schemas.openxmlformats.org/markup-compatibility/2006">
    <mc:Choice Requires="x15">
      <x15ac:absPath xmlns:x15ac="http://schemas.microsoft.com/office/spreadsheetml/2010/11/ac" url="\\172.24.22.107\01 共有\2023\08_設備・研究推進課\07 応援ファンド\★【ファンド共通】申請採択企業、要綱要領（毎年、新年度フォルダに移動する）\04 要領・手引き（新・農商工）\01　交付要領\03 計画申請、交付申請、実績報告様式\【HP掲載、実務用】②農商工連携応援団体支援事業\"/>
    </mc:Choice>
  </mc:AlternateContent>
  <xr:revisionPtr revIDLastSave="0" documentId="13_ncr:1_{6FACF87C-C39C-455B-84AC-E90EAE0CAB1E}" xr6:coauthVersionLast="47" xr6:coauthVersionMax="47" xr10:uidLastSave="{00000000-0000-0000-0000-000000000000}"/>
  <bookViews>
    <workbookView xWindow="1995" yWindow="1665" windowWidth="25095" windowHeight="13710" tabRatio="828" xr2:uid="{00000000-000D-0000-FFFF-FFFF00000000}"/>
  </bookViews>
  <sheets>
    <sheet name="作成手順" sheetId="25" r:id="rId1"/>
    <sheet name="1-3事業計画書６,7,8" sheetId="27" r:id="rId2"/>
    <sheet name="1-4収支予算書【自動計算】" sheetId="28" r:id="rId3"/>
    <sheet name="1-5支出明細（１年目）" sheetId="26" r:id="rId4"/>
    <sheet name="1-5 支出明細（２年目）" sheetId="31" r:id="rId5"/>
    <sheet name="Sheet1" sheetId="24" r:id="rId6"/>
  </sheets>
  <definedNames>
    <definedName name="_xlnm.Print_Area" localSheetId="1">'1-3事業計画書６,7,8'!$A$2:$Q$84</definedName>
    <definedName name="_xlnm.Print_Area" localSheetId="2">'1-4収支予算書【自動計算】'!$A$1:$H$20</definedName>
    <definedName name="_xlnm.Print_Area" localSheetId="4">'1-5 支出明細（２年目）'!$C$1:$K$82</definedName>
    <definedName name="_xlnm.Print_Area" localSheetId="3">'1-5支出明細（１年目）'!$C$1:$K$82</definedName>
    <definedName name="_xlnm.Print_Area" localSheetId="0">作成手順!$A$1:$I$15</definedName>
    <definedName name="_xlnm.Print_Titles" localSheetId="4">'1-5 支出明細（２年目）'!$C:$J,'1-5 支出明細（２年目）'!$2:$4</definedName>
    <definedName name="_xlnm.Print_Titles" localSheetId="3">'1-5支出明細（１年目）'!$C:$J,'1-5支出明細（１年目）'!$2:$4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67" i="31" l="1"/>
  <c r="E67" i="26"/>
  <c r="D11" i="28" l="1"/>
  <c r="K81" i="31"/>
  <c r="K80" i="31"/>
  <c r="K79" i="31"/>
  <c r="K78" i="31"/>
  <c r="K77" i="31"/>
  <c r="K76" i="31"/>
  <c r="K75" i="31"/>
  <c r="K82" i="31" l="1"/>
  <c r="K81" i="26"/>
  <c r="K80" i="26"/>
  <c r="K79" i="26"/>
  <c r="K78" i="26"/>
  <c r="K77" i="26"/>
  <c r="K76" i="26"/>
  <c r="K75" i="26"/>
  <c r="K56" i="31"/>
  <c r="K27" i="31"/>
  <c r="K24" i="31"/>
  <c r="K23" i="31"/>
  <c r="K22" i="31"/>
  <c r="K21" i="31"/>
  <c r="K20" i="31"/>
  <c r="K16" i="31"/>
  <c r="F10" i="28"/>
  <c r="K65" i="27"/>
  <c r="K82" i="26" l="1"/>
  <c r="F66" i="31"/>
  <c r="E66" i="31"/>
  <c r="H65" i="31"/>
  <c r="H64" i="31"/>
  <c r="H63" i="31"/>
  <c r="H62" i="31"/>
  <c r="H61" i="31"/>
  <c r="H60" i="31"/>
  <c r="H59" i="31"/>
  <c r="H58" i="31"/>
  <c r="H57" i="31"/>
  <c r="H56" i="31"/>
  <c r="H55" i="31"/>
  <c r="K55" i="31" s="1"/>
  <c r="H54" i="31"/>
  <c r="K54" i="31" s="1"/>
  <c r="H53" i="31"/>
  <c r="H52" i="31"/>
  <c r="H51" i="31"/>
  <c r="H50" i="31"/>
  <c r="H49" i="31"/>
  <c r="H48" i="31"/>
  <c r="H47" i="31"/>
  <c r="H46" i="31"/>
  <c r="H45" i="31"/>
  <c r="H44" i="31"/>
  <c r="H43" i="31"/>
  <c r="H42" i="31"/>
  <c r="H41" i="31"/>
  <c r="H40" i="31"/>
  <c r="H39" i="31"/>
  <c r="H38" i="31"/>
  <c r="H37" i="31"/>
  <c r="H36" i="31"/>
  <c r="H35" i="31"/>
  <c r="H34" i="31"/>
  <c r="H33" i="31"/>
  <c r="H32" i="31"/>
  <c r="H31" i="31"/>
  <c r="H30" i="31"/>
  <c r="H29" i="31"/>
  <c r="H28" i="31"/>
  <c r="H27" i="31"/>
  <c r="H26" i="31"/>
  <c r="K26" i="31" s="1"/>
  <c r="H25" i="31"/>
  <c r="K25" i="31" s="1"/>
  <c r="H24" i="31"/>
  <c r="H23" i="31"/>
  <c r="H22" i="31"/>
  <c r="H21" i="31"/>
  <c r="H20" i="31"/>
  <c r="H19" i="31"/>
  <c r="K19" i="31" s="1"/>
  <c r="H18" i="31"/>
  <c r="K18" i="31" s="1"/>
  <c r="H17" i="31"/>
  <c r="K17" i="31" s="1"/>
  <c r="H16" i="31"/>
  <c r="H15" i="31"/>
  <c r="K15" i="31" s="1"/>
  <c r="H14" i="31"/>
  <c r="K14" i="31" s="1"/>
  <c r="H13" i="31"/>
  <c r="H12" i="31"/>
  <c r="H11" i="31"/>
  <c r="H10" i="31"/>
  <c r="H9" i="31"/>
  <c r="H8" i="31"/>
  <c r="H7" i="31"/>
  <c r="H6" i="31"/>
  <c r="H5" i="31"/>
  <c r="E10" i="28"/>
  <c r="K64" i="27"/>
  <c r="K56" i="26"/>
  <c r="H56" i="26"/>
  <c r="H55" i="26"/>
  <c r="K55" i="26" s="1"/>
  <c r="H54" i="26"/>
  <c r="K54" i="26" s="1"/>
  <c r="H65" i="26"/>
  <c r="H64" i="26"/>
  <c r="H63" i="26"/>
  <c r="H62" i="26"/>
  <c r="H61" i="26"/>
  <c r="H60" i="26"/>
  <c r="H59" i="26"/>
  <c r="H58" i="26"/>
  <c r="H57" i="26"/>
  <c r="H53" i="26"/>
  <c r="H52" i="26"/>
  <c r="H51" i="26"/>
  <c r="H50" i="26"/>
  <c r="H49" i="26"/>
  <c r="H48" i="26"/>
  <c r="H47" i="26"/>
  <c r="H46" i="26"/>
  <c r="H45" i="26"/>
  <c r="H36" i="26"/>
  <c r="H35" i="26"/>
  <c r="H34" i="26"/>
  <c r="H33" i="26"/>
  <c r="H32" i="26"/>
  <c r="H31" i="26"/>
  <c r="H30" i="26"/>
  <c r="H29" i="26"/>
  <c r="H28" i="26"/>
  <c r="K27" i="26"/>
  <c r="H27" i="26"/>
  <c r="H26" i="26"/>
  <c r="K26" i="26" s="1"/>
  <c r="H25" i="26"/>
  <c r="K25" i="26" s="1"/>
  <c r="K16" i="26"/>
  <c r="K20" i="26"/>
  <c r="K21" i="26"/>
  <c r="K22" i="26"/>
  <c r="K23" i="26"/>
  <c r="K24" i="26"/>
  <c r="H6" i="26"/>
  <c r="H7" i="26"/>
  <c r="H8" i="26"/>
  <c r="H9" i="26"/>
  <c r="H10" i="26"/>
  <c r="H11" i="26"/>
  <c r="H12" i="26"/>
  <c r="H13" i="26"/>
  <c r="H14" i="26"/>
  <c r="K14" i="26" s="1"/>
  <c r="H15" i="26"/>
  <c r="K15" i="26" s="1"/>
  <c r="H16" i="26"/>
  <c r="H17" i="26"/>
  <c r="K17" i="26" s="1"/>
  <c r="H18" i="26"/>
  <c r="K18" i="26" s="1"/>
  <c r="H19" i="26"/>
  <c r="K19" i="26" s="1"/>
  <c r="H20" i="26"/>
  <c r="H21" i="26"/>
  <c r="H22" i="26"/>
  <c r="H23" i="26"/>
  <c r="H24" i="26"/>
  <c r="H37" i="26"/>
  <c r="H38" i="26"/>
  <c r="H39" i="26"/>
  <c r="H40" i="26"/>
  <c r="H41" i="26"/>
  <c r="H42" i="26"/>
  <c r="H43" i="26"/>
  <c r="H44" i="26"/>
  <c r="F66" i="26"/>
  <c r="E66" i="26"/>
  <c r="D19" i="28" s="1"/>
  <c r="H5" i="26"/>
  <c r="H73" i="27"/>
  <c r="O52" i="27"/>
  <c r="N52" i="27"/>
  <c r="K52" i="27"/>
  <c r="J52" i="27"/>
  <c r="M48" i="27"/>
  <c r="M9" i="27" s="1"/>
  <c r="I48" i="27"/>
  <c r="I9" i="27" s="1"/>
  <c r="E48" i="27"/>
  <c r="E9" i="27" s="1"/>
  <c r="O42" i="27"/>
  <c r="N42" i="27"/>
  <c r="K42" i="27"/>
  <c r="J42" i="27"/>
  <c r="M38" i="27"/>
  <c r="M8" i="27" s="1"/>
  <c r="I38" i="27"/>
  <c r="I8" i="27" s="1"/>
  <c r="E38" i="27"/>
  <c r="E8" i="27" s="1"/>
  <c r="M33" i="27"/>
  <c r="I33" i="27"/>
  <c r="E33" i="27"/>
  <c r="M29" i="27"/>
  <c r="I29" i="27"/>
  <c r="E29" i="27"/>
  <c r="M25" i="27"/>
  <c r="I25" i="27"/>
  <c r="E25" i="27"/>
  <c r="M21" i="27"/>
  <c r="I21" i="27"/>
  <c r="E21" i="27"/>
  <c r="O16" i="27"/>
  <c r="N16" i="27"/>
  <c r="N6" i="27" s="1"/>
  <c r="K16" i="27"/>
  <c r="J16" i="27"/>
  <c r="J6" i="27" s="1"/>
  <c r="P8" i="27"/>
  <c r="L8" i="27"/>
  <c r="H8" i="27"/>
  <c r="P7" i="27"/>
  <c r="L7" i="27"/>
  <c r="H7" i="27"/>
  <c r="F6" i="27"/>
  <c r="K66" i="31" l="1"/>
  <c r="J70" i="26"/>
  <c r="E64" i="27"/>
  <c r="E65" i="27"/>
  <c r="D20" i="28"/>
  <c r="D18" i="28" s="1"/>
  <c r="J70" i="31"/>
  <c r="D10" i="28"/>
  <c r="H66" i="31"/>
  <c r="E34" i="27"/>
  <c r="E7" i="27" s="1"/>
  <c r="M34" i="27"/>
  <c r="M7" i="27" s="1"/>
  <c r="I34" i="27"/>
  <c r="I7" i="27" s="1"/>
  <c r="K66" i="26"/>
  <c r="H66" i="26"/>
  <c r="F71" i="31" l="1"/>
  <c r="E20" i="28"/>
  <c r="G65" i="27"/>
  <c r="F71" i="26"/>
  <c r="F19" i="28" s="1"/>
  <c r="G64" i="27"/>
  <c r="E19" i="28"/>
  <c r="E66" i="27"/>
  <c r="K66" i="27"/>
  <c r="F72" i="26" l="1"/>
  <c r="C83" i="27" s="1"/>
  <c r="E18" i="28"/>
  <c r="G66" i="27"/>
  <c r="I65" i="27"/>
  <c r="M65" i="27" s="1"/>
  <c r="F20" i="28"/>
  <c r="F72" i="31"/>
  <c r="F83" i="27" s="1"/>
  <c r="I64" i="27"/>
  <c r="F9" i="28" l="1"/>
  <c r="F8" i="28" s="1"/>
  <c r="F12" i="28" s="1"/>
  <c r="F18" i="28"/>
  <c r="E9" i="28" s="1"/>
  <c r="I66" i="27"/>
  <c r="M64" i="27"/>
  <c r="M66" i="27" s="1"/>
  <c r="E8" i="28" l="1"/>
  <c r="D9" i="28"/>
  <c r="D8" i="28" l="1"/>
  <c r="D12" i="28" s="1"/>
  <c r="E12" i="28"/>
  <c r="J83" i="2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plaza34</author>
  </authors>
  <commentList>
    <comment ref="F16" authorId="0" shapeId="0" xr:uid="{0CEE8536-DC4E-44A4-A208-0E8F492346B4}">
      <text>
        <r>
          <rPr>
            <b/>
            <sz val="9"/>
            <color indexed="81"/>
            <rFont val="MS P ゴシック"/>
            <family val="3"/>
            <charset val="128"/>
          </rPr>
          <t>西暦で、20XX　と入力</t>
        </r>
      </text>
    </comment>
    <comment ref="C44" authorId="0" shapeId="0" xr:uid="{E0E9E8F6-EAF4-4CB9-9A3C-83712887C91B}">
      <text>
        <r>
          <rPr>
            <b/>
            <sz val="9"/>
            <color indexed="81"/>
            <rFont val="MS P ゴシック"/>
            <family val="3"/>
            <charset val="128"/>
          </rPr>
          <t>・百貨店や量販店
・卸等の中間流通業者
・ホテルや飲食チェーン店
・自社直販　
等、販路ごとに記入してください</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plaza34</author>
  </authors>
  <commentList>
    <comment ref="C1" authorId="0" shapeId="0" xr:uid="{9AD841E4-3C42-4805-A3B2-7D7AD12FF085}">
      <text>
        <r>
          <rPr>
            <b/>
            <sz val="9"/>
            <color indexed="81"/>
            <rFont val="MS P ゴシック"/>
            <family val="3"/>
            <charset val="128"/>
          </rPr>
          <t>白色セルに入力してください。色付きのセルは自動入力です。
行を追加する場合、同じ費目から行をコピーして挿入してください。</t>
        </r>
      </text>
    </comment>
    <comment ref="C25" authorId="0" shapeId="0" xr:uid="{9CCECB18-4197-4303-ACD0-073C7F9C5BC9}">
      <text>
        <r>
          <rPr>
            <b/>
            <sz val="9"/>
            <color indexed="81"/>
            <rFont val="MS P ゴシック"/>
            <family val="3"/>
            <charset val="128"/>
          </rPr>
          <t>委託費は、総事業費の６割以内</t>
        </r>
      </text>
    </comment>
    <comment ref="E66" authorId="0" shapeId="0" xr:uid="{27F6E370-FB2D-4E4C-884D-177D570D8937}">
      <text>
        <r>
          <rPr>
            <b/>
            <sz val="9"/>
            <color indexed="81"/>
            <rFont val="MS P ゴシック"/>
            <family val="3"/>
            <charset val="128"/>
          </rPr>
          <t>総事業費</t>
        </r>
      </text>
    </comment>
    <comment ref="E67" authorId="0" shapeId="0" xr:uid="{05335B79-4581-4D45-8906-3FFFA1A66ED4}">
      <text>
        <r>
          <rPr>
            <b/>
            <sz val="9"/>
            <color indexed="81"/>
            <rFont val="MS P ゴシック"/>
            <family val="3"/>
            <charset val="128"/>
          </rPr>
          <t>→うち、特定費用</t>
        </r>
      </text>
    </comment>
    <comment ref="F70" authorId="0" shapeId="0" xr:uid="{60875246-AB42-4407-8E7C-139462DFF1B1}">
      <text>
        <r>
          <rPr>
            <b/>
            <sz val="10"/>
            <color indexed="81"/>
            <rFont val="MS P ゴシック"/>
            <family val="3"/>
            <charset val="128"/>
          </rPr>
          <t>2/3,10/10　のいずれかを入力</t>
        </r>
        <r>
          <rPr>
            <sz val="9"/>
            <color indexed="81"/>
            <rFont val="MS P ゴシック"/>
            <family val="3"/>
            <charset val="128"/>
          </rPr>
          <t xml:space="preserve">
　</t>
        </r>
      </text>
    </comment>
    <comment ref="F71" authorId="0" shapeId="0" xr:uid="{DAEC1FE3-A671-4CFD-B6F3-A70936AC6B62}">
      <text>
        <r>
          <rPr>
            <b/>
            <sz val="9"/>
            <color indexed="81"/>
            <rFont val="MS P ゴシック"/>
            <family val="3"/>
            <charset val="128"/>
          </rPr>
          <t>助成対象経費×助成率、千円未満切り捨て、上限１００万円</t>
        </r>
      </text>
    </comment>
    <comment ref="F72" authorId="0" shapeId="0" xr:uid="{081AE4F9-4C00-437D-B222-12D443B3333A}">
      <text>
        <r>
          <rPr>
            <b/>
            <sz val="9"/>
            <color indexed="81"/>
            <rFont val="MS P ゴシック"/>
            <family val="3"/>
            <charset val="128"/>
          </rPr>
          <t>概算払いは交付申請額の30％以内（千円未満切り捨て）</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plaza34</author>
  </authors>
  <commentList>
    <comment ref="C1" authorId="0" shapeId="0" xr:uid="{2FF2B076-CB32-404A-B19A-8CBD10CA7572}">
      <text>
        <r>
          <rPr>
            <b/>
            <sz val="9"/>
            <color indexed="81"/>
            <rFont val="MS P ゴシック"/>
            <family val="3"/>
            <charset val="128"/>
          </rPr>
          <t>白色セルに入力してください。色付きのセルは自動入力です。
行を追加する場合、同じ費目から行をコピーして挿入してください。</t>
        </r>
        <r>
          <rPr>
            <sz val="9"/>
            <color indexed="81"/>
            <rFont val="MS P ゴシック"/>
            <family val="3"/>
            <charset val="128"/>
          </rPr>
          <t xml:space="preserve">
</t>
        </r>
      </text>
    </comment>
    <comment ref="C25" authorId="0" shapeId="0" xr:uid="{B1C0E549-3C59-4B47-853E-4E99E39D4FA7}">
      <text>
        <r>
          <rPr>
            <b/>
            <sz val="9"/>
            <color indexed="81"/>
            <rFont val="MS P ゴシック"/>
            <family val="3"/>
            <charset val="128"/>
          </rPr>
          <t>委託費は、総事業費の６割以内</t>
        </r>
      </text>
    </comment>
    <comment ref="E66" authorId="0" shapeId="0" xr:uid="{A66223AA-AABB-4BDC-827E-4E48A4C9E03F}">
      <text>
        <r>
          <rPr>
            <b/>
            <sz val="9"/>
            <color indexed="81"/>
            <rFont val="MS P ゴシック"/>
            <family val="3"/>
            <charset val="128"/>
          </rPr>
          <t>総事業費</t>
        </r>
      </text>
    </comment>
    <comment ref="E67" authorId="0" shapeId="0" xr:uid="{C6D92455-AE51-4343-B723-3C140DE601CD}">
      <text>
        <r>
          <rPr>
            <b/>
            <sz val="9"/>
            <color indexed="81"/>
            <rFont val="MS P ゴシック"/>
            <family val="3"/>
            <charset val="128"/>
          </rPr>
          <t>→うち、特定費用</t>
        </r>
      </text>
    </comment>
    <comment ref="F70" authorId="0" shapeId="0" xr:uid="{FF3EE565-1D81-4100-9796-2FF396B4F999}">
      <text>
        <r>
          <rPr>
            <b/>
            <sz val="10"/>
            <color indexed="81"/>
            <rFont val="MS P ゴシック"/>
            <family val="3"/>
            <charset val="128"/>
          </rPr>
          <t>2/3、10/10のいずれかを入力</t>
        </r>
        <r>
          <rPr>
            <sz val="9"/>
            <color indexed="81"/>
            <rFont val="MS P ゴシック"/>
            <family val="3"/>
            <charset val="128"/>
          </rPr>
          <t xml:space="preserve">
　</t>
        </r>
      </text>
    </comment>
    <comment ref="F71" authorId="0" shapeId="0" xr:uid="{E9317C03-7DFE-4A7E-ADC0-1A5EE2515032}">
      <text>
        <r>
          <rPr>
            <b/>
            <sz val="9"/>
            <color indexed="81"/>
            <rFont val="MS P ゴシック"/>
            <family val="3"/>
            <charset val="128"/>
          </rPr>
          <t>助成対象経費×助成率、千円未満切り捨て、上限５０万円</t>
        </r>
      </text>
    </comment>
    <comment ref="F72" authorId="0" shapeId="0" xr:uid="{4EFA8C2C-EBFF-4F17-A46C-2E838737F032}">
      <text>
        <r>
          <rPr>
            <b/>
            <sz val="9"/>
            <color indexed="81"/>
            <rFont val="MS P ゴシック"/>
            <family val="3"/>
            <charset val="128"/>
          </rPr>
          <t>概算払いは交付申請額の30％以内（千円未満切り捨て）</t>
        </r>
      </text>
    </comment>
  </commentList>
</comments>
</file>

<file path=xl/sharedStrings.xml><?xml version="1.0" encoding="utf-8"?>
<sst xmlns="http://schemas.openxmlformats.org/spreadsheetml/2006/main" count="298" uniqueCount="165">
  <si>
    <t>区分</t>
    <rPh sb="0" eb="2">
      <t>クブン</t>
    </rPh>
    <phoneticPr fontId="1"/>
  </si>
  <si>
    <t>1　収入の部</t>
    <rPh sb="2" eb="4">
      <t>シュウニュウ</t>
    </rPh>
    <rPh sb="5" eb="6">
      <t>ブ</t>
    </rPh>
    <phoneticPr fontId="1"/>
  </si>
  <si>
    <t>２年目</t>
    <rPh sb="1" eb="3">
      <t>ネンメ</t>
    </rPh>
    <phoneticPr fontId="1"/>
  </si>
  <si>
    <t>２　支出の部</t>
    <rPh sb="2" eb="4">
      <t>シシュツ</t>
    </rPh>
    <rPh sb="5" eb="6">
      <t>ブ</t>
    </rPh>
    <phoneticPr fontId="1"/>
  </si>
  <si>
    <t>金額</t>
    <rPh sb="0" eb="2">
      <t>キンガク</t>
    </rPh>
    <phoneticPr fontId="1"/>
  </si>
  <si>
    <t>備考</t>
    <rPh sb="0" eb="2">
      <t>ビコウ</t>
    </rPh>
    <phoneticPr fontId="1"/>
  </si>
  <si>
    <t>その他（円）</t>
    <rPh sb="2" eb="3">
      <t>タ</t>
    </rPh>
    <rPh sb="4" eb="5">
      <t>エン</t>
    </rPh>
    <phoneticPr fontId="1"/>
  </si>
  <si>
    <t>連携先から購入する農畜水産物の購入額</t>
    <rPh sb="0" eb="2">
      <t>レンケイ</t>
    </rPh>
    <rPh sb="2" eb="3">
      <t>サキ</t>
    </rPh>
    <rPh sb="5" eb="7">
      <t>コウニュウ</t>
    </rPh>
    <rPh sb="9" eb="11">
      <t>ノウチク</t>
    </rPh>
    <rPh sb="11" eb="14">
      <t>スイサンブツ</t>
    </rPh>
    <rPh sb="15" eb="18">
      <t>コウニュウガク</t>
    </rPh>
    <phoneticPr fontId="1"/>
  </si>
  <si>
    <t>計</t>
    <rPh sb="0" eb="1">
      <t>ケイ</t>
    </rPh>
    <phoneticPr fontId="1"/>
  </si>
  <si>
    <t>収支予算書</t>
    <rPh sb="0" eb="2">
      <t>シュウシ</t>
    </rPh>
    <rPh sb="2" eb="5">
      <t>ヨサンショ</t>
    </rPh>
    <phoneticPr fontId="1"/>
  </si>
  <si>
    <t>自己資金</t>
    <rPh sb="0" eb="2">
      <t>ジコ</t>
    </rPh>
    <rPh sb="2" eb="4">
      <t>シキン</t>
    </rPh>
    <phoneticPr fontId="1"/>
  </si>
  <si>
    <t>助成金</t>
    <rPh sb="0" eb="3">
      <t>ジョセイキン</t>
    </rPh>
    <phoneticPr fontId="1"/>
  </si>
  <si>
    <t>借入金</t>
    <rPh sb="0" eb="3">
      <t>カリイレキン</t>
    </rPh>
    <phoneticPr fontId="1"/>
  </si>
  <si>
    <t>(B)</t>
  </si>
  <si>
    <t>(A)</t>
  </si>
  <si>
    <t>(C)</t>
  </si>
  <si>
    <t>（２年目）</t>
    <rPh sb="2" eb="4">
      <t>ネンメ</t>
    </rPh>
    <phoneticPr fontId="1"/>
  </si>
  <si>
    <t>(1)</t>
  </si>
  <si>
    <t>１年目</t>
    <rPh sb="1" eb="2">
      <t>ネン</t>
    </rPh>
    <rPh sb="2" eb="3">
      <t>メ</t>
    </rPh>
    <phoneticPr fontId="1"/>
  </si>
  <si>
    <t>開発商品の販売先</t>
  </si>
  <si>
    <t>開発商品の販売先</t>
    <rPh sb="0" eb="2">
      <t>カイハツ</t>
    </rPh>
    <rPh sb="2" eb="4">
      <t>ショウヒン</t>
    </rPh>
    <rPh sb="5" eb="8">
      <t>ハンバイサキ</t>
    </rPh>
    <phoneticPr fontId="1"/>
  </si>
  <si>
    <r>
      <t>③　農林漁業者または団体が事業主体となる場合は定款又は規約等（個人の場合は不要）、
　登記簿謄本（個人の場合は住民票抄本）、決算書（直近２期分、個人の場合は、税務署の受付印が押印された
　事業所得の確定申告書の写し。</t>
    </r>
    <r>
      <rPr>
        <u/>
        <sz val="11"/>
        <rFont val="ＭＳ 明朝"/>
        <family val="1"/>
        <charset val="128"/>
      </rPr>
      <t>ただし、直近２カ年が赤字の場合は、その理由を記載する。</t>
    </r>
    <rPh sb="10" eb="12">
      <t>ダンタイ</t>
    </rPh>
    <rPh sb="13" eb="15">
      <t>ジギョウ</t>
    </rPh>
    <rPh sb="15" eb="17">
      <t>シュタイ</t>
    </rPh>
    <rPh sb="20" eb="22">
      <t>バアイ</t>
    </rPh>
    <rPh sb="127" eb="129">
      <t>リユウ</t>
    </rPh>
    <rPh sb="130" eb="132">
      <t>キサイ</t>
    </rPh>
    <phoneticPr fontId="1"/>
  </si>
  <si>
    <t>旅費</t>
    <rPh sb="0" eb="2">
      <t>リョヒ</t>
    </rPh>
    <phoneticPr fontId="1"/>
  </si>
  <si>
    <t>２年目の事業費</t>
    <rPh sb="1" eb="3">
      <t>ネンメ</t>
    </rPh>
    <rPh sb="4" eb="7">
      <t>ジギョウヒ</t>
    </rPh>
    <phoneticPr fontId="1"/>
  </si>
  <si>
    <t>委託費</t>
    <rPh sb="0" eb="3">
      <t>イタクヒ</t>
    </rPh>
    <phoneticPr fontId="1"/>
  </si>
  <si>
    <t>計画       (1年目)</t>
    <rPh sb="0" eb="2">
      <t>ケイカク</t>
    </rPh>
    <rPh sb="11" eb="13">
      <t>ネンメ</t>
    </rPh>
    <phoneticPr fontId="1"/>
  </si>
  <si>
    <t>１年目の　　　　事業費</t>
    <rPh sb="1" eb="3">
      <t>ネンメ</t>
    </rPh>
    <rPh sb="8" eb="11">
      <t>ジギョウヒ</t>
    </rPh>
    <phoneticPr fontId="1"/>
  </si>
  <si>
    <t>(2)</t>
  </si>
  <si>
    <t>開発商品の年間販売数量</t>
  </si>
  <si>
    <t>試作費</t>
    <rPh sb="0" eb="2">
      <t>シサク</t>
    </rPh>
    <rPh sb="2" eb="3">
      <t>ヒ</t>
    </rPh>
    <phoneticPr fontId="1"/>
  </si>
  <si>
    <t>目標項目</t>
    <rPh sb="0" eb="2">
      <t>モクヒョウ</t>
    </rPh>
    <rPh sb="2" eb="4">
      <t>コウモク</t>
    </rPh>
    <phoneticPr fontId="1"/>
  </si>
  <si>
    <t>単位</t>
  </si>
  <si>
    <t>単位</t>
    <rPh sb="0" eb="2">
      <t>タンイ</t>
    </rPh>
    <phoneticPr fontId="1"/>
  </si>
  <si>
    <t>項目</t>
    <rPh sb="0" eb="2">
      <t>コウモク</t>
    </rPh>
    <phoneticPr fontId="1"/>
  </si>
  <si>
    <t>（主な農産物名）</t>
    <rPh sb="1" eb="2">
      <t>オモ</t>
    </rPh>
    <rPh sb="3" eb="6">
      <t>ノウサンブツ</t>
    </rPh>
    <rPh sb="6" eb="7">
      <t>メイ</t>
    </rPh>
    <phoneticPr fontId="1"/>
  </si>
  <si>
    <t>通信運搬費</t>
    <rPh sb="0" eb="1">
      <t>ツウ</t>
    </rPh>
    <rPh sb="1" eb="2">
      <t>シン</t>
    </rPh>
    <rPh sb="2" eb="5">
      <t>ウンパンヒ</t>
    </rPh>
    <phoneticPr fontId="1"/>
  </si>
  <si>
    <t>連携先から購入する農畜水産物の推定単価</t>
  </si>
  <si>
    <t>備考　</t>
    <rPh sb="0" eb="2">
      <t>ビコウ</t>
    </rPh>
    <phoneticPr fontId="1"/>
  </si>
  <si>
    <t>(</t>
  </si>
  <si>
    <t>)</t>
  </si>
  <si>
    <t>年度</t>
    <rPh sb="0" eb="2">
      <t>ネンド</t>
    </rPh>
    <phoneticPr fontId="1"/>
  </si>
  <si>
    <t>商品・サービス等完成　　　　　　１年目</t>
    <rPh sb="0" eb="2">
      <t>ショウヒン</t>
    </rPh>
    <rPh sb="7" eb="8">
      <t>トウ</t>
    </rPh>
    <rPh sb="8" eb="10">
      <t>カンセイ</t>
    </rPh>
    <rPh sb="17" eb="19">
      <t>ネンメ</t>
    </rPh>
    <phoneticPr fontId="1"/>
  </si>
  <si>
    <t>商品・サービス等完成　　　　　２年目</t>
  </si>
  <si>
    <t>の積算根拠</t>
    <rPh sb="1" eb="3">
      <t>セキサン</t>
    </rPh>
    <rPh sb="3" eb="5">
      <t>コンキョ</t>
    </rPh>
    <phoneticPr fontId="1"/>
  </si>
  <si>
    <t>①</t>
  </si>
  <si>
    <t>広告費</t>
    <rPh sb="0" eb="2">
      <t>コウコク</t>
    </rPh>
    <phoneticPr fontId="1"/>
  </si>
  <si>
    <t>分類</t>
    <rPh sb="0" eb="2">
      <t>ブンルイ</t>
    </rPh>
    <phoneticPr fontId="1"/>
  </si>
  <si>
    <t>②</t>
  </si>
  <si>
    <t>【目標値の積算根拠】</t>
    <rPh sb="1" eb="4">
      <t>モクヒョウチ</t>
    </rPh>
    <rPh sb="5" eb="7">
      <t>セキサン</t>
    </rPh>
    <rPh sb="7" eb="9">
      <t>コンキョ</t>
    </rPh>
    <phoneticPr fontId="1"/>
  </si>
  <si>
    <t>連携先から購入する農畜水産物の購入額</t>
  </si>
  <si>
    <t>計画      (2年目)</t>
    <rPh sb="0" eb="2">
      <t>ケイカク</t>
    </rPh>
    <rPh sb="10" eb="12">
      <t>ネンメ</t>
    </rPh>
    <phoneticPr fontId="1"/>
  </si>
  <si>
    <t>開発商品の年間販売額</t>
  </si>
  <si>
    <t>開発商品の年間販売額</t>
    <rPh sb="0" eb="2">
      <t>カイハツ</t>
    </rPh>
    <rPh sb="2" eb="4">
      <t>ショウヒン</t>
    </rPh>
    <rPh sb="5" eb="7">
      <t>ネンカン</t>
    </rPh>
    <rPh sb="7" eb="10">
      <t>ハンバイガク</t>
    </rPh>
    <phoneticPr fontId="1"/>
  </si>
  <si>
    <t>の根拠</t>
    <rPh sb="1" eb="3">
      <t>コンキョ</t>
    </rPh>
    <phoneticPr fontId="1"/>
  </si>
  <si>
    <t>箇所</t>
  </si>
  <si>
    <t>箇所</t>
    <rPh sb="0" eb="2">
      <t>カショ</t>
    </rPh>
    <phoneticPr fontId="1"/>
  </si>
  <si>
    <t>③</t>
  </si>
  <si>
    <t>※　商品開発の場合、①と②は必須です。それ以外の場合は、③に設定してください。</t>
    <rPh sb="2" eb="4">
      <t>ショウヒン</t>
    </rPh>
    <rPh sb="4" eb="6">
      <t>カイハツ</t>
    </rPh>
    <rPh sb="7" eb="9">
      <t>バアイ</t>
    </rPh>
    <rPh sb="14" eb="16">
      <t>ヒッス</t>
    </rPh>
    <rPh sb="21" eb="23">
      <t>イガイ</t>
    </rPh>
    <rPh sb="24" eb="26">
      <t>バアイ</t>
    </rPh>
    <rPh sb="30" eb="32">
      <t>セッテイ</t>
    </rPh>
    <phoneticPr fontId="1"/>
  </si>
  <si>
    <t>融資</t>
    <rPh sb="0" eb="2">
      <t>ユウシ</t>
    </rPh>
    <phoneticPr fontId="1"/>
  </si>
  <si>
    <t>（年度別事業費等）</t>
    <rPh sb="1" eb="4">
      <t>ネンドベツ</t>
    </rPh>
    <rPh sb="4" eb="6">
      <t>ジギョウ</t>
    </rPh>
    <rPh sb="6" eb="7">
      <t>ヒ</t>
    </rPh>
    <rPh sb="7" eb="8">
      <t>トウ</t>
    </rPh>
    <phoneticPr fontId="1"/>
  </si>
  <si>
    <t>開発商品の年間総販売額</t>
    <rPh sb="0" eb="2">
      <t>カイハツ</t>
    </rPh>
    <rPh sb="2" eb="4">
      <t>ショウヒン</t>
    </rPh>
    <rPh sb="5" eb="7">
      <t>ネンカン</t>
    </rPh>
    <rPh sb="7" eb="8">
      <t>ソウ</t>
    </rPh>
    <rPh sb="8" eb="11">
      <t>ハンバイガク</t>
    </rPh>
    <phoneticPr fontId="1"/>
  </si>
  <si>
    <t>事業費　　　　</t>
    <rPh sb="0" eb="3">
      <t>ジギョウヒ</t>
    </rPh>
    <phoneticPr fontId="1"/>
  </si>
  <si>
    <t>（円）</t>
  </si>
  <si>
    <t>専門家謝金</t>
    <rPh sb="0" eb="3">
      <t>センモンカ</t>
    </rPh>
    <rPh sb="3" eb="5">
      <t>シャキン</t>
    </rPh>
    <phoneticPr fontId="1"/>
  </si>
  <si>
    <t>共同研究費</t>
    <rPh sb="0" eb="2">
      <t>キョウドウ</t>
    </rPh>
    <rPh sb="2" eb="5">
      <t>ケンキュウヒ</t>
    </rPh>
    <phoneticPr fontId="1"/>
  </si>
  <si>
    <t>消耗品費</t>
    <rPh sb="0" eb="3">
      <t>ショウモウヒン</t>
    </rPh>
    <rPh sb="3" eb="4">
      <t>ヒ</t>
    </rPh>
    <phoneticPr fontId="1"/>
  </si>
  <si>
    <t>雑役務費</t>
    <rPh sb="0" eb="1">
      <t>ザツ</t>
    </rPh>
    <rPh sb="1" eb="3">
      <t>エキム</t>
    </rPh>
    <rPh sb="3" eb="4">
      <t>ヒ</t>
    </rPh>
    <phoneticPr fontId="1"/>
  </si>
  <si>
    <t>④　主たる申請者の概要がわかる資料</t>
    <rPh sb="2" eb="3">
      <t>シュ</t>
    </rPh>
    <rPh sb="5" eb="8">
      <t>シンセイシャ</t>
    </rPh>
    <rPh sb="9" eb="11">
      <t>ガイヨウ</t>
    </rPh>
    <rPh sb="15" eb="17">
      <t>シリョウ</t>
    </rPh>
    <phoneticPr fontId="1"/>
  </si>
  <si>
    <t>会場借料</t>
    <rPh sb="0" eb="2">
      <t>カイジョウ</t>
    </rPh>
    <rPh sb="2" eb="4">
      <t>シャクリョウ</t>
    </rPh>
    <phoneticPr fontId="1"/>
  </si>
  <si>
    <t>(1)～(5)に付随するマーケティング等の必要な調</t>
  </si>
  <si>
    <t>助成対象　　　　事業費</t>
    <rPh sb="0" eb="2">
      <t>ジョセイ</t>
    </rPh>
    <rPh sb="2" eb="4">
      <t>タイショウ</t>
    </rPh>
    <rPh sb="8" eb="11">
      <t>ジギョウヒ</t>
    </rPh>
    <phoneticPr fontId="1"/>
  </si>
  <si>
    <t>（単位：円）</t>
    <rPh sb="1" eb="3">
      <t>タンイ</t>
    </rPh>
    <rPh sb="4" eb="5">
      <t>エン</t>
    </rPh>
    <phoneticPr fontId="1"/>
  </si>
  <si>
    <t>調達予定額（円）</t>
    <rPh sb="0" eb="2">
      <t>チョウタツ</t>
    </rPh>
    <rPh sb="2" eb="5">
      <t>ヨテイガク</t>
    </rPh>
    <rPh sb="6" eb="7">
      <t>エン</t>
    </rPh>
    <phoneticPr fontId="1"/>
  </si>
  <si>
    <t>【添付資料】</t>
    <rPh sb="1" eb="3">
      <t>テンプ</t>
    </rPh>
    <rPh sb="3" eb="5">
      <t>シリョウ</t>
    </rPh>
    <phoneticPr fontId="1"/>
  </si>
  <si>
    <t>概算払を希望する理由</t>
    <rPh sb="0" eb="2">
      <t>ガイサン</t>
    </rPh>
    <rPh sb="2" eb="3">
      <t>バラ</t>
    </rPh>
    <rPh sb="4" eb="6">
      <t>キボウ</t>
    </rPh>
    <rPh sb="8" eb="10">
      <t>リユウ</t>
    </rPh>
    <phoneticPr fontId="1"/>
  </si>
  <si>
    <t>（計）</t>
    <rPh sb="1" eb="2">
      <t>ケイ</t>
    </rPh>
    <phoneticPr fontId="1"/>
  </si>
  <si>
    <t>８　事業資金の調達（融資）</t>
    <rPh sb="2" eb="4">
      <t>ジギョウ</t>
    </rPh>
    <rPh sb="4" eb="6">
      <t>シキン</t>
    </rPh>
    <rPh sb="7" eb="9">
      <t>チョウタツ</t>
    </rPh>
    <rPh sb="10" eb="12">
      <t>ユウシ</t>
    </rPh>
    <phoneticPr fontId="1"/>
  </si>
  <si>
    <t>調達時期</t>
    <rPh sb="0" eb="2">
      <t>チョウタツ</t>
    </rPh>
    <rPh sb="2" eb="4">
      <t>ジキ</t>
    </rPh>
    <phoneticPr fontId="1"/>
  </si>
  <si>
    <t>調達先（融資機関名）</t>
    <rPh sb="0" eb="3">
      <t>チョウタツサキ</t>
    </rPh>
    <rPh sb="4" eb="6">
      <t>ユウシ</t>
    </rPh>
    <rPh sb="6" eb="9">
      <t>キカンメイ</t>
    </rPh>
    <phoneticPr fontId="1"/>
  </si>
  <si>
    <t>９　概算払</t>
    <rPh sb="2" eb="4">
      <t>ガイサン</t>
    </rPh>
    <rPh sb="4" eb="5">
      <t>バラ</t>
    </rPh>
    <phoneticPr fontId="1"/>
  </si>
  <si>
    <t>　</t>
  </si>
  <si>
    <t>⑤　その他、あきた企業活性化センターが必要とする書類</t>
  </si>
  <si>
    <t>円</t>
  </si>
  <si>
    <t>連携先から購入する農畜水産物の数量</t>
  </si>
  <si>
    <t>（商品名）</t>
    <rPh sb="1" eb="4">
      <t>ショウヒンメイ</t>
    </rPh>
    <phoneticPr fontId="1"/>
  </si>
  <si>
    <t>（商品名）</t>
  </si>
  <si>
    <t>※累計で記載してください。</t>
    <rPh sb="1" eb="3">
      <t>ルイケイ</t>
    </rPh>
    <rPh sb="4" eb="6">
      <t>キサイ</t>
    </rPh>
    <phoneticPr fontId="1"/>
  </si>
  <si>
    <t>(１年目)</t>
    <rPh sb="2" eb="4">
      <t>ネンメ</t>
    </rPh>
    <phoneticPr fontId="1"/>
  </si>
  <si>
    <t>２年目の　　　　事業費</t>
    <rPh sb="1" eb="3">
      <t>ネンメ</t>
    </rPh>
    <rPh sb="8" eb="11">
      <t>ジギョウヒ</t>
    </rPh>
    <phoneticPr fontId="1"/>
  </si>
  <si>
    <t>１年目の事業費</t>
    <rPh sb="1" eb="3">
      <t>ネンメ</t>
    </rPh>
    <rPh sb="4" eb="7">
      <t>ジギョウヒ</t>
    </rPh>
    <phoneticPr fontId="1"/>
  </si>
  <si>
    <t>開発商品の単価（税抜）</t>
    <rPh sb="8" eb="10">
      <t>ゼイヌ</t>
    </rPh>
    <phoneticPr fontId="1"/>
  </si>
  <si>
    <t>助成対象
経費</t>
    <rPh sb="0" eb="2">
      <t>ジョセイ</t>
    </rPh>
    <rPh sb="2" eb="4">
      <t>タイショウ</t>
    </rPh>
    <rPh sb="5" eb="7">
      <t>ケイヒ</t>
    </rPh>
    <phoneticPr fontId="1"/>
  </si>
  <si>
    <t>円</t>
    <rPh sb="0" eb="1">
      <t>エン</t>
    </rPh>
    <phoneticPr fontId="1"/>
  </si>
  <si>
    <r>
      <t>①　中小企業者（助成対象者が農商工連携体の場合）の定款、登記簿謄本（個人の場合は住民票抄本）
　決算書（直近２期分、個人の場合は、税務署の受付印が押印された事業所得の確定申告書の写し。
　</t>
    </r>
    <r>
      <rPr>
        <u/>
        <sz val="11"/>
        <rFont val="ＭＳ 明朝"/>
        <family val="1"/>
        <charset val="128"/>
      </rPr>
      <t>ただし、直近２カ年が赤字の場合は、その理由を記載する。</t>
    </r>
  </si>
  <si>
    <r>
      <t>②　自ら事業を行うＮＰＯ等の中小企業以外の者（助成対象者がＮＰＯ等との連携体の場合）の定款又は規約等、
　登記簿謄本（特別の法律の定めにより設立し、法人登記を要しない場合は不要）、決算書（直近２期分。
　</t>
    </r>
    <r>
      <rPr>
        <u/>
        <sz val="11"/>
        <rFont val="ＭＳ 明朝"/>
        <family val="1"/>
        <charset val="128"/>
      </rPr>
      <t>ただし、直近２カ年が赤字の場合は、その理由を記載する。</t>
    </r>
  </si>
  <si>
    <t>印刷製本費</t>
    <rPh sb="0" eb="1">
      <t>イン</t>
    </rPh>
    <rPh sb="1" eb="2">
      <t>サツ</t>
    </rPh>
    <rPh sb="2" eb="4">
      <t>セイホン</t>
    </rPh>
    <rPh sb="4" eb="5">
      <t>ヒ</t>
    </rPh>
    <phoneticPr fontId="1"/>
  </si>
  <si>
    <t>展示会等出展料</t>
    <rPh sb="0" eb="3">
      <t>テンジカイ</t>
    </rPh>
    <rPh sb="3" eb="4">
      <t>トウ</t>
    </rPh>
    <rPh sb="4" eb="7">
      <t>シュッテンリョウ</t>
    </rPh>
    <phoneticPr fontId="1"/>
  </si>
  <si>
    <t>書類の作成手順</t>
    <rPh sb="0" eb="2">
      <t>ショルイ</t>
    </rPh>
    <rPh sb="3" eb="5">
      <t>サクセイ</t>
    </rPh>
    <rPh sb="5" eb="7">
      <t>テジュン</t>
    </rPh>
    <phoneticPr fontId="1"/>
  </si>
  <si>
    <t>応募書類 (黄色のシート）</t>
    <rPh sb="0" eb="2">
      <t>オウボ</t>
    </rPh>
    <rPh sb="2" eb="4">
      <t>ショルイ</t>
    </rPh>
    <rPh sb="6" eb="8">
      <t>キイロ</t>
    </rPh>
    <phoneticPr fontId="1"/>
  </si>
  <si>
    <t>◆　　　　　　の着色している部分は自動計算しますので、入力は不要です。</t>
    <rPh sb="8" eb="10">
      <t>チャクショク</t>
    </rPh>
    <rPh sb="14" eb="16">
      <t>ブブン</t>
    </rPh>
    <rPh sb="17" eb="19">
      <t>ジドウ</t>
    </rPh>
    <rPh sb="19" eb="21">
      <t>ケイサン</t>
    </rPh>
    <rPh sb="27" eb="29">
      <t>ニュウリョク</t>
    </rPh>
    <rPh sb="30" eb="32">
      <t>フヨウ</t>
    </rPh>
    <phoneticPr fontId="1"/>
  </si>
  <si>
    <t>NPO法人等</t>
    <rPh sb="3" eb="5">
      <t>ホウジン</t>
    </rPh>
    <rPh sb="5" eb="6">
      <t>トウ</t>
    </rPh>
    <phoneticPr fontId="12"/>
  </si>
  <si>
    <t>農林漁業者・個人</t>
    <rPh sb="0" eb="2">
      <t>ノウリン</t>
    </rPh>
    <rPh sb="2" eb="4">
      <t>ギョギョウ</t>
    </rPh>
    <rPh sb="4" eb="5">
      <t>シャ</t>
    </rPh>
    <rPh sb="6" eb="8">
      <t>コジン</t>
    </rPh>
    <phoneticPr fontId="12"/>
  </si>
  <si>
    <t>中小企業者・団体</t>
    <rPh sb="0" eb="2">
      <t>チュウショウ</t>
    </rPh>
    <rPh sb="2" eb="4">
      <t>キギョウ</t>
    </rPh>
    <rPh sb="4" eb="5">
      <t>シャ</t>
    </rPh>
    <rPh sb="6" eb="8">
      <t>ダンタイ</t>
    </rPh>
    <phoneticPr fontId="12"/>
  </si>
  <si>
    <t>添付
書類</t>
    <rPh sb="0" eb="2">
      <t>テンプ</t>
    </rPh>
    <rPh sb="3" eb="5">
      <t>ショルイ</t>
    </rPh>
    <phoneticPr fontId="12"/>
  </si>
  <si>
    <t>◆　提出時には必ず控えを保管してください。</t>
    <rPh sb="2" eb="4">
      <t>テイシュツ</t>
    </rPh>
    <rPh sb="4" eb="5">
      <t>ジ</t>
    </rPh>
    <rPh sb="7" eb="8">
      <t>カナラ</t>
    </rPh>
    <rPh sb="9" eb="10">
      <t>ヒカ</t>
    </rPh>
    <rPh sb="12" eb="14">
      <t>ホカン</t>
    </rPh>
    <phoneticPr fontId="1"/>
  </si>
  <si>
    <t>◆様式以外の添付書類</t>
    <rPh sb="1" eb="3">
      <t>ヨウシキ</t>
    </rPh>
    <rPh sb="3" eb="5">
      <t>イガイ</t>
    </rPh>
    <phoneticPr fontId="12"/>
  </si>
  <si>
    <t xml:space="preserve">・定款
・登記簿謄本(３カ月以内のもの）
・直近２期分の決算書
（赤字の場合はその理由を添える）
・事業者の概要がわかる資料（会社案内やホームページを印刷したもの）
・優遇措置を受ける場合は、必要な書類（募集要項３ページ目参照）
</t>
    <rPh sb="1" eb="3">
      <t>テイカン</t>
    </rPh>
    <rPh sb="5" eb="8">
      <t>トウキボ</t>
    </rPh>
    <rPh sb="8" eb="10">
      <t>トウホン</t>
    </rPh>
    <rPh sb="13" eb="14">
      <t>ゲツ</t>
    </rPh>
    <rPh sb="14" eb="16">
      <t>イナイ</t>
    </rPh>
    <rPh sb="22" eb="24">
      <t>チョッキン</t>
    </rPh>
    <rPh sb="25" eb="26">
      <t>キ</t>
    </rPh>
    <rPh sb="26" eb="27">
      <t>ブン</t>
    </rPh>
    <rPh sb="28" eb="31">
      <t>ケッサンショ</t>
    </rPh>
    <rPh sb="33" eb="35">
      <t>アカジ</t>
    </rPh>
    <rPh sb="36" eb="38">
      <t>バアイ</t>
    </rPh>
    <rPh sb="41" eb="43">
      <t>リユウ</t>
    </rPh>
    <rPh sb="44" eb="45">
      <t>ソ</t>
    </rPh>
    <rPh sb="50" eb="53">
      <t>ジギョウシャ</t>
    </rPh>
    <rPh sb="54" eb="56">
      <t>ガイヨウ</t>
    </rPh>
    <rPh sb="60" eb="62">
      <t>シリョウ</t>
    </rPh>
    <rPh sb="63" eb="65">
      <t>カイシャ</t>
    </rPh>
    <rPh sb="65" eb="67">
      <t>アンナイ</t>
    </rPh>
    <rPh sb="75" eb="77">
      <t>インサツ</t>
    </rPh>
    <rPh sb="84" eb="86">
      <t>ユウグウ</t>
    </rPh>
    <rPh sb="86" eb="88">
      <t>ソチ</t>
    </rPh>
    <rPh sb="89" eb="90">
      <t>ウ</t>
    </rPh>
    <rPh sb="92" eb="94">
      <t>バアイ</t>
    </rPh>
    <rPh sb="96" eb="98">
      <t>ヒツヨウ</t>
    </rPh>
    <rPh sb="99" eb="101">
      <t>ショルイ</t>
    </rPh>
    <rPh sb="102" eb="104">
      <t>ボシュウ</t>
    </rPh>
    <rPh sb="104" eb="106">
      <t>ヨウコウ</t>
    </rPh>
    <rPh sb="110" eb="111">
      <t>メ</t>
    </rPh>
    <rPh sb="111" eb="113">
      <t>サンショウ</t>
    </rPh>
    <phoneticPr fontId="12"/>
  </si>
  <si>
    <t>・住民票抄本(３カ月以内のもの）
・直近２年分の事業所得の確定申告書の写し(税務署の受付印が押されているもの、赤字の場合はその理由を添える）
・事業者の概要がわかる資料
・優遇措置を受ける場合は、必要な書類（募集要項３ページ目参照）</t>
    <rPh sb="1" eb="4">
      <t>ジュウミンヒョウ</t>
    </rPh>
    <rPh sb="4" eb="6">
      <t>ショウホン</t>
    </rPh>
    <rPh sb="18" eb="20">
      <t>チョッキン</t>
    </rPh>
    <rPh sb="21" eb="22">
      <t>ネン</t>
    </rPh>
    <rPh sb="22" eb="23">
      <t>ブン</t>
    </rPh>
    <rPh sb="24" eb="26">
      <t>ジギョウ</t>
    </rPh>
    <rPh sb="26" eb="28">
      <t>ショトク</t>
    </rPh>
    <rPh sb="29" eb="31">
      <t>カクテイ</t>
    </rPh>
    <rPh sb="31" eb="33">
      <t>シンコク</t>
    </rPh>
    <rPh sb="33" eb="34">
      <t>ショ</t>
    </rPh>
    <rPh sb="35" eb="36">
      <t>ウツ</t>
    </rPh>
    <rPh sb="38" eb="41">
      <t>ゼイムショ</t>
    </rPh>
    <rPh sb="42" eb="45">
      <t>ウケツケイン</t>
    </rPh>
    <rPh sb="46" eb="47">
      <t>オ</t>
    </rPh>
    <rPh sb="55" eb="57">
      <t>アカジ</t>
    </rPh>
    <rPh sb="58" eb="60">
      <t>バアイ</t>
    </rPh>
    <rPh sb="63" eb="65">
      <t>リユウ</t>
    </rPh>
    <rPh sb="66" eb="67">
      <t>ソ</t>
    </rPh>
    <rPh sb="98" eb="100">
      <t>ヒツヨウ</t>
    </rPh>
    <rPh sb="101" eb="103">
      <t>ショルイ</t>
    </rPh>
    <phoneticPr fontId="12"/>
  </si>
  <si>
    <t xml:space="preserve">・定款または規約等
・登記簿謄本（３カ月以内のもの。特別の定めにより設立し、法人登記を要しない場合は不要）
・直近２期分の決算書(赤字の場合はその理由を添える）
・事業者の概要がわかる資料
・優遇措置を受ける場合は、必要な書類（募集要項３ページ目参照）
</t>
    <rPh sb="1" eb="3">
      <t>テイカン</t>
    </rPh>
    <rPh sb="6" eb="8">
      <t>キヤク</t>
    </rPh>
    <rPh sb="8" eb="9">
      <t>トウ</t>
    </rPh>
    <rPh sb="11" eb="14">
      <t>トウキボ</t>
    </rPh>
    <rPh sb="14" eb="16">
      <t>トウホン</t>
    </rPh>
    <rPh sb="26" eb="28">
      <t>トクベツ</t>
    </rPh>
    <rPh sb="29" eb="30">
      <t>サダ</t>
    </rPh>
    <rPh sb="34" eb="36">
      <t>セツリツ</t>
    </rPh>
    <rPh sb="38" eb="40">
      <t>ホウジン</t>
    </rPh>
    <rPh sb="40" eb="42">
      <t>トウキ</t>
    </rPh>
    <rPh sb="43" eb="44">
      <t>ヨウ</t>
    </rPh>
    <rPh sb="47" eb="49">
      <t>バアイ</t>
    </rPh>
    <rPh sb="50" eb="52">
      <t>フヨウ</t>
    </rPh>
    <rPh sb="55" eb="57">
      <t>チョッキン</t>
    </rPh>
    <rPh sb="58" eb="60">
      <t>キブン</t>
    </rPh>
    <rPh sb="61" eb="64">
      <t>ケッサンショ</t>
    </rPh>
    <rPh sb="65" eb="67">
      <t>アカジ</t>
    </rPh>
    <rPh sb="68" eb="70">
      <t>バアイ</t>
    </rPh>
    <rPh sb="73" eb="75">
      <t>リユウ</t>
    </rPh>
    <rPh sb="76" eb="77">
      <t>ソ</t>
    </rPh>
    <rPh sb="82" eb="85">
      <t>ジギョウシャ</t>
    </rPh>
    <rPh sb="86" eb="88">
      <t>ガイヨウ</t>
    </rPh>
    <rPh sb="92" eb="94">
      <t>シリョウ</t>
    </rPh>
    <rPh sb="108" eb="110">
      <t>ヒツヨウ</t>
    </rPh>
    <phoneticPr fontId="12"/>
  </si>
  <si>
    <t>※　これらの他にも提出を求める場合があります。　</t>
    <rPh sb="6" eb="7">
      <t>ホカ</t>
    </rPh>
    <rPh sb="9" eb="11">
      <t>テイシュツ</t>
    </rPh>
    <rPh sb="12" eb="13">
      <t>モト</t>
    </rPh>
    <rPh sb="15" eb="17">
      <t>バアイ</t>
    </rPh>
    <phoneticPr fontId="12"/>
  </si>
  <si>
    <t>事業
主体</t>
    <rPh sb="0" eb="2">
      <t>ジギョウ</t>
    </rPh>
    <rPh sb="3" eb="5">
      <t>シュタイ</t>
    </rPh>
    <phoneticPr fontId="12"/>
  </si>
  <si>
    <t>費目</t>
    <rPh sb="0" eb="2">
      <t>ヒモク</t>
    </rPh>
    <phoneticPr fontId="1"/>
  </si>
  <si>
    <t>（税抜）</t>
    <phoneticPr fontId="12"/>
  </si>
  <si>
    <t>合計</t>
    <rPh sb="0" eb="2">
      <t>ゴウケイ</t>
    </rPh>
    <phoneticPr fontId="12"/>
  </si>
  <si>
    <t>※既存商品と一体的に扱う場合、助成対象額は1/2の按分となります（別表４参照）</t>
    <rPh sb="1" eb="3">
      <t>キソン</t>
    </rPh>
    <rPh sb="3" eb="5">
      <t>ショウヒン</t>
    </rPh>
    <rPh sb="6" eb="9">
      <t>イッタイテキ</t>
    </rPh>
    <rPh sb="10" eb="11">
      <t>アツカ</t>
    </rPh>
    <rPh sb="12" eb="14">
      <t>バアイ</t>
    </rPh>
    <rPh sb="15" eb="17">
      <t>ジョセイ</t>
    </rPh>
    <rPh sb="17" eb="19">
      <t>タイショウ</t>
    </rPh>
    <rPh sb="19" eb="20">
      <t>ガク</t>
    </rPh>
    <rPh sb="25" eb="27">
      <t>アンブン</t>
    </rPh>
    <rPh sb="33" eb="35">
      <t>ベッピョウ</t>
    </rPh>
    <rPh sb="36" eb="38">
      <t>サンショウ</t>
    </rPh>
    <phoneticPr fontId="12"/>
  </si>
  <si>
    <t>概算払</t>
    <rPh sb="0" eb="2">
      <t>ガイサン</t>
    </rPh>
    <rPh sb="2" eb="3">
      <t>バラ</t>
    </rPh>
    <phoneticPr fontId="1"/>
  </si>
  <si>
    <t>金額</t>
    <rPh sb="0" eb="2">
      <t>キンガク</t>
    </rPh>
    <phoneticPr fontId="12"/>
  </si>
  <si>
    <t>助成金申請額</t>
    <rPh sb="0" eb="2">
      <t>ジョセイ</t>
    </rPh>
    <rPh sb="2" eb="3">
      <t>キン</t>
    </rPh>
    <rPh sb="3" eb="6">
      <t>シンセイガク</t>
    </rPh>
    <phoneticPr fontId="12"/>
  </si>
  <si>
    <t>助成率</t>
    <rPh sb="0" eb="2">
      <t>ジョセイ</t>
    </rPh>
    <rPh sb="2" eb="3">
      <t>リツ</t>
    </rPh>
    <phoneticPr fontId="12"/>
  </si>
  <si>
    <t>産業財産権等
取得費</t>
    <rPh sb="0" eb="2">
      <t>サンギョウ</t>
    </rPh>
    <rPh sb="2" eb="5">
      <t>ザイサンケン</t>
    </rPh>
    <rPh sb="5" eb="6">
      <t>トウ</t>
    </rPh>
    <rPh sb="7" eb="10">
      <t>シュトクヒ</t>
    </rPh>
    <phoneticPr fontId="1"/>
  </si>
  <si>
    <t>検査・試験・
分析費</t>
    <rPh sb="0" eb="2">
      <t>ケンサ</t>
    </rPh>
    <rPh sb="3" eb="5">
      <t>シケン</t>
    </rPh>
    <rPh sb="7" eb="9">
      <t>ブンセキ</t>
    </rPh>
    <rPh sb="9" eb="10">
      <t>ヒ</t>
    </rPh>
    <phoneticPr fontId="1"/>
  </si>
  <si>
    <t>研修・
人材育成費</t>
    <rPh sb="0" eb="2">
      <t>ケンシュウ</t>
    </rPh>
    <rPh sb="4" eb="6">
      <t>ジンザイ</t>
    </rPh>
    <rPh sb="6" eb="9">
      <t>イクセイヒ</t>
    </rPh>
    <phoneticPr fontId="1"/>
  </si>
  <si>
    <t>リース・
レンタル料</t>
    <rPh sb="9" eb="10">
      <t>リョウ</t>
    </rPh>
    <phoneticPr fontId="1"/>
  </si>
  <si>
    <t>うち、概算払申請額</t>
    <rPh sb="3" eb="5">
      <t>ガイサン</t>
    </rPh>
    <rPh sb="5" eb="6">
      <t>バラ</t>
    </rPh>
    <rPh sb="6" eb="9">
      <t>シンセイガク</t>
    </rPh>
    <phoneticPr fontId="12"/>
  </si>
  <si>
    <r>
      <t xml:space="preserve">按分※
</t>
    </r>
    <r>
      <rPr>
        <sz val="9"/>
        <rFont val="ＭＳ 明朝"/>
        <family val="1"/>
        <charset val="128"/>
      </rPr>
      <t>該当：〇を選択</t>
    </r>
    <rPh sb="0" eb="2">
      <t>アンブン</t>
    </rPh>
    <rPh sb="9" eb="11">
      <t>センタク</t>
    </rPh>
    <phoneticPr fontId="1"/>
  </si>
  <si>
    <t>助成対象
事業費</t>
    <rPh sb="0" eb="2">
      <t>ジョセイ</t>
    </rPh>
    <rPh sb="2" eb="4">
      <t>タイショウ</t>
    </rPh>
    <rPh sb="5" eb="7">
      <t>ジギョウ</t>
    </rPh>
    <rPh sb="7" eb="8">
      <t>ヒ</t>
    </rPh>
    <phoneticPr fontId="12"/>
  </si>
  <si>
    <t>内訳</t>
    <rPh sb="0" eb="2">
      <t>ウチワケ</t>
    </rPh>
    <phoneticPr fontId="12"/>
  </si>
  <si>
    <t>委託費総額/総事業費</t>
    <rPh sb="0" eb="2">
      <t>イタク</t>
    </rPh>
    <rPh sb="2" eb="3">
      <t>ヒ</t>
    </rPh>
    <rPh sb="3" eb="5">
      <t>ソウガク</t>
    </rPh>
    <rPh sb="6" eb="10">
      <t>ソウジギョウヒ</t>
    </rPh>
    <phoneticPr fontId="12"/>
  </si>
  <si>
    <t>事業に要する経費</t>
    <rPh sb="0" eb="2">
      <t>ジギョウ</t>
    </rPh>
    <rPh sb="3" eb="4">
      <t>ヨウ</t>
    </rPh>
    <rPh sb="6" eb="8">
      <t>ケイヒ</t>
    </rPh>
    <phoneticPr fontId="12"/>
  </si>
  <si>
    <t>（税込）</t>
    <rPh sb="1" eb="3">
      <t>ゼイコミ</t>
    </rPh>
    <phoneticPr fontId="12"/>
  </si>
  <si>
    <t>（税抜）</t>
    <rPh sb="1" eb="3">
      <t>ゼイヌキ</t>
    </rPh>
    <phoneticPr fontId="12"/>
  </si>
  <si>
    <t>助成事業に
要する経費</t>
    <rPh sb="0" eb="2">
      <t>ジョセイ</t>
    </rPh>
    <rPh sb="2" eb="4">
      <t>ジギョウ</t>
    </rPh>
    <rPh sb="6" eb="7">
      <t>ヨウ</t>
    </rPh>
    <rPh sb="9" eb="11">
      <t>ケイヒ</t>
    </rPh>
    <phoneticPr fontId="1"/>
  </si>
  <si>
    <t>概算払希望額</t>
    <rPh sb="0" eb="2">
      <t>ガイサン</t>
    </rPh>
    <rPh sb="2" eb="3">
      <t>バラ</t>
    </rPh>
    <rPh sb="3" eb="6">
      <t>キボウガク</t>
    </rPh>
    <phoneticPr fontId="1"/>
  </si>
  <si>
    <t>６　開発する商品やサービス等の目標</t>
    <rPh sb="2" eb="4">
      <t>カイハツ</t>
    </rPh>
    <rPh sb="6" eb="8">
      <t>ショウヒン</t>
    </rPh>
    <rPh sb="13" eb="14">
      <t>トウ</t>
    </rPh>
    <rPh sb="15" eb="17">
      <t>モクヒョウ</t>
    </rPh>
    <phoneticPr fontId="1"/>
  </si>
  <si>
    <t>支出明細書（計画）１年目</t>
    <rPh sb="0" eb="1">
      <t>シ</t>
    </rPh>
    <rPh sb="1" eb="2">
      <t>デ</t>
    </rPh>
    <rPh sb="2" eb="3">
      <t>メイ</t>
    </rPh>
    <rPh sb="3" eb="4">
      <t>ボソ</t>
    </rPh>
    <rPh sb="4" eb="5">
      <t>ショ</t>
    </rPh>
    <rPh sb="6" eb="7">
      <t>ケイ</t>
    </rPh>
    <rPh sb="7" eb="8">
      <t>ガ</t>
    </rPh>
    <rPh sb="10" eb="12">
      <t>ネンメ</t>
    </rPh>
    <phoneticPr fontId="1"/>
  </si>
  <si>
    <t>支出明細書（計画）２年目</t>
    <rPh sb="0" eb="1">
      <t>シ</t>
    </rPh>
    <rPh sb="1" eb="2">
      <t>デ</t>
    </rPh>
    <rPh sb="2" eb="3">
      <t>メイ</t>
    </rPh>
    <rPh sb="3" eb="4">
      <t>ボソ</t>
    </rPh>
    <rPh sb="4" eb="5">
      <t>ショ</t>
    </rPh>
    <rPh sb="6" eb="7">
      <t>ケイ</t>
    </rPh>
    <rPh sb="7" eb="8">
      <t>ガ</t>
    </rPh>
    <rPh sb="10" eb="12">
      <t>ネンメ</t>
    </rPh>
    <phoneticPr fontId="1"/>
  </si>
  <si>
    <t>商品・サービス等完成　　　　　３年目</t>
    <rPh sb="0" eb="2">
      <t>ショウヒン</t>
    </rPh>
    <rPh sb="7" eb="8">
      <t>トウ</t>
    </rPh>
    <rPh sb="8" eb="10">
      <t>カンセイ</t>
    </rPh>
    <rPh sb="16" eb="18">
      <t>ネンメ</t>
    </rPh>
    <phoneticPr fontId="1"/>
  </si>
  <si>
    <t>新たに取り組む商品の開発や改良</t>
  </si>
  <si>
    <t>B</t>
  </si>
  <si>
    <t>開発や改良した商品の販路開拓</t>
  </si>
  <si>
    <t>C</t>
  </si>
  <si>
    <t>県産農林水畜産物の高品質化やブランド化、安定供給のための取組</t>
  </si>
  <si>
    <t>D</t>
  </si>
  <si>
    <t>商品開発と併せた衛生管理の改善や農業生産工程管理、産業財産権等の取得</t>
  </si>
  <si>
    <t>E</t>
  </si>
  <si>
    <t>県産農林水畜産物を活用したメニュー提供等の新たなサービス事業の展開</t>
  </si>
  <si>
    <t>F</t>
  </si>
  <si>
    <t>G</t>
  </si>
  <si>
    <t>区分</t>
    <rPh sb="0" eb="2">
      <t>クブン</t>
    </rPh>
    <phoneticPr fontId="12"/>
  </si>
  <si>
    <t>A～Eに付随する告知媒体等を活用したＰＲや周知活動</t>
    <phoneticPr fontId="12"/>
  </si>
  <si>
    <t>A～Eに付随するマーケティング等の必要な調査</t>
    <rPh sb="20" eb="22">
      <t>チョウサ</t>
    </rPh>
    <phoneticPr fontId="12"/>
  </si>
  <si>
    <t>助成対象事業費</t>
    <rPh sb="0" eb="2">
      <t>ジョセイ</t>
    </rPh>
    <rPh sb="2" eb="4">
      <t>タイショウ</t>
    </rPh>
    <rPh sb="4" eb="6">
      <t>ジギョウ</t>
    </rPh>
    <rPh sb="6" eb="7">
      <t>ヒ</t>
    </rPh>
    <phoneticPr fontId="12"/>
  </si>
  <si>
    <t>A</t>
    <phoneticPr fontId="12"/>
  </si>
  <si>
    <t>計</t>
    <rPh sb="0" eb="1">
      <t>ケイ</t>
    </rPh>
    <phoneticPr fontId="12"/>
  </si>
  <si>
    <r>
      <t xml:space="preserve">申請
</t>
    </r>
    <r>
      <rPr>
        <sz val="9"/>
        <rFont val="ＭＳ 明朝"/>
        <family val="1"/>
        <charset val="128"/>
      </rPr>
      <t>○を選択</t>
    </r>
    <rPh sb="0" eb="2">
      <t>シンセイ</t>
    </rPh>
    <rPh sb="6" eb="8">
      <t>センタク</t>
    </rPh>
    <phoneticPr fontId="12"/>
  </si>
  <si>
    <t>内容</t>
    <rPh sb="0" eb="2">
      <t>ナイヨウ</t>
    </rPh>
    <phoneticPr fontId="12"/>
  </si>
  <si>
    <t>※　上記①や②以外に目標を設定する場合に下記の欄に記載してください。</t>
    <phoneticPr fontId="12"/>
  </si>
  <si>
    <t>７　事業費の内訳（計画）</t>
    <rPh sb="2" eb="5">
      <t>ジギョウヒ</t>
    </rPh>
    <rPh sb="6" eb="8">
      <t>ウチワケ</t>
    </rPh>
    <rPh sb="9" eb="11">
      <t>ケイカク</t>
    </rPh>
    <phoneticPr fontId="1"/>
  </si>
  <si>
    <r>
      <t xml:space="preserve">区分
</t>
    </r>
    <r>
      <rPr>
        <sz val="9"/>
        <rFont val="ＭＳ 明朝"/>
        <family val="1"/>
        <charset val="128"/>
      </rPr>
      <t>A～G
から
選択</t>
    </r>
    <rPh sb="0" eb="2">
      <t>クブン</t>
    </rPh>
    <rPh sb="11" eb="13">
      <t>センタク</t>
    </rPh>
    <phoneticPr fontId="1"/>
  </si>
  <si>
    <t>寄付金</t>
  </si>
  <si>
    <t>農商工連携応援団体支援事業</t>
    <rPh sb="0" eb="2">
      <t>ノウショウ</t>
    </rPh>
    <rPh sb="2" eb="3">
      <t>コウ</t>
    </rPh>
    <rPh sb="3" eb="5">
      <t>レンケイ</t>
    </rPh>
    <rPh sb="5" eb="7">
      <t>オウエン</t>
    </rPh>
    <rPh sb="7" eb="9">
      <t>ダンタイ</t>
    </rPh>
    <rPh sb="9" eb="11">
      <t>シエン</t>
    </rPh>
    <rPh sb="11" eb="13">
      <t>ジギョウ</t>
    </rPh>
    <phoneticPr fontId="1"/>
  </si>
  <si>
    <t>（特定費用）</t>
    <rPh sb="1" eb="3">
      <t>トクテイ</t>
    </rPh>
    <rPh sb="3" eb="5">
      <t>ヒヨウ</t>
    </rPh>
    <phoneticPr fontId="12"/>
  </si>
  <si>
    <t>①　「1-3事業計画書６，７，８」　を入力してください。</t>
    <rPh sb="6" eb="8">
      <t>ジギョウ</t>
    </rPh>
    <rPh sb="8" eb="11">
      <t>ケイカクショ</t>
    </rPh>
    <rPh sb="19" eb="21">
      <t>ニュウリョク</t>
    </rPh>
    <phoneticPr fontId="1"/>
  </si>
  <si>
    <t>②　「1-4収支予算書」は自動入力されます。</t>
    <rPh sb="6" eb="8">
      <t>シュウシ</t>
    </rPh>
    <rPh sb="8" eb="11">
      <t>ヨサンショ</t>
    </rPh>
    <rPh sb="13" eb="15">
      <t>ジドウ</t>
    </rPh>
    <rPh sb="15" eb="17">
      <t>ニュウリョク</t>
    </rPh>
    <phoneticPr fontId="1"/>
  </si>
  <si>
    <t>③　「1-5支出明細」の白色セルに入力してください。２年事業の場合、（２年目）も入力してください。着色部分は入力不要です。</t>
    <rPh sb="6" eb="8">
      <t>シシュツ</t>
    </rPh>
    <rPh sb="8" eb="10">
      <t>メイサイ</t>
    </rPh>
    <rPh sb="12" eb="14">
      <t>ハクショク</t>
    </rPh>
    <rPh sb="17" eb="19">
      <t>ニュウリョク</t>
    </rPh>
    <rPh sb="27" eb="28">
      <t>ネン</t>
    </rPh>
    <rPh sb="28" eb="30">
      <t>ジギョウ</t>
    </rPh>
    <rPh sb="31" eb="33">
      <t>バアイ</t>
    </rPh>
    <rPh sb="36" eb="38">
      <t>ネンメ</t>
    </rPh>
    <rPh sb="40" eb="42">
      <t>ニュウリョク</t>
    </rPh>
    <rPh sb="49" eb="51">
      <t>チャクショク</t>
    </rPh>
    <rPh sb="51" eb="53">
      <t>ブブン</t>
    </rPh>
    <rPh sb="54" eb="56">
      <t>ニュウリョク</t>
    </rPh>
    <rPh sb="56" eb="58">
      <t>フヨウ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</si>
</sst>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_ * #,##0_ ;_ * \-#,##0_ ;_ * &quot; &quot;_ ;_ @_ "/>
    <numFmt numFmtId="177" formatCode="#,##0_ "/>
    <numFmt numFmtId="178" formatCode="#,##0&quot;円&quot;_ "/>
    <numFmt numFmtId="179" formatCode="#,##0&quot;円&quot;"/>
    <numFmt numFmtId="180" formatCode="_ * #,##0_ ;_ * \-#,##0_ ;_ * &quot;　&quot;_ ;_ @_ "/>
    <numFmt numFmtId="181" formatCode="#,##0&quot;円&quot;&quot; &quot;"/>
    <numFmt numFmtId="182" formatCode="0_);[Red]\(0\)"/>
    <numFmt numFmtId="183" formatCode="0.0%"/>
  </numFmts>
  <fonts count="25">
    <font>
      <sz val="11"/>
      <color theme="1"/>
      <name val="ＭＳ Ｐゴシック"/>
      <family val="3"/>
      <scheme val="minor"/>
    </font>
    <font>
      <sz val="6"/>
      <name val="ＭＳ Ｐゴシック"/>
      <family val="3"/>
      <scheme val="minor"/>
    </font>
    <font>
      <sz val="11"/>
      <color theme="1"/>
      <name val="ＭＳ Ｐ明朝"/>
      <family val="1"/>
    </font>
    <font>
      <sz val="14"/>
      <color theme="1"/>
      <name val="ＭＳ ゴシック"/>
      <family val="3"/>
    </font>
    <font>
      <b/>
      <u/>
      <sz val="11"/>
      <color theme="1"/>
      <name val="ＭＳ Ｐ明朝"/>
      <family val="1"/>
    </font>
    <font>
      <sz val="14"/>
      <color theme="1"/>
      <name val="ＭＳ Ｐ明朝"/>
      <family val="1"/>
    </font>
    <font>
      <sz val="11"/>
      <color theme="1"/>
      <name val="ＭＳ Ｐゴシック"/>
      <family val="3"/>
      <scheme val="minor"/>
    </font>
    <font>
      <sz val="11"/>
      <name val="ＭＳ 明朝"/>
      <family val="1"/>
    </font>
    <font>
      <sz val="11"/>
      <name val="ＭＳ Ｐゴシック"/>
      <family val="3"/>
      <scheme val="minor"/>
    </font>
    <font>
      <sz val="11"/>
      <name val="ＭＳ Ｐ明朝"/>
      <family val="1"/>
    </font>
    <font>
      <u/>
      <sz val="11"/>
      <name val="ＭＳ 明朝"/>
      <family val="1"/>
      <charset val="128"/>
    </font>
    <font>
      <sz val="9"/>
      <name val="ＭＳ 明朝"/>
      <family val="1"/>
      <charset val="128"/>
    </font>
    <font>
      <sz val="6"/>
      <name val="ＭＳ Ｐゴシック"/>
      <family val="3"/>
      <charset val="128"/>
      <scheme val="minor"/>
    </font>
    <font>
      <b/>
      <sz val="9"/>
      <color indexed="81"/>
      <name val="MS P ゴシック"/>
      <family val="3"/>
      <charset val="128"/>
    </font>
    <font>
      <sz val="9"/>
      <color indexed="81"/>
      <name val="MS P ゴシック"/>
      <family val="3"/>
      <charset val="128"/>
    </font>
    <font>
      <b/>
      <sz val="10"/>
      <color indexed="81"/>
      <name val="MS P ゴシック"/>
      <family val="3"/>
      <charset val="128"/>
    </font>
    <font>
      <sz val="11"/>
      <name val="ＭＳ 明朝"/>
      <family val="1"/>
      <charset val="128"/>
    </font>
    <font>
      <sz val="11"/>
      <color theme="1"/>
      <name val="ＭＳ 明朝"/>
      <family val="1"/>
      <charset val="128"/>
    </font>
    <font>
      <sz val="10"/>
      <name val="ＭＳ 明朝"/>
      <family val="1"/>
      <charset val="128"/>
    </font>
    <font>
      <sz val="10.5"/>
      <name val="ＭＳ 明朝"/>
      <family val="1"/>
      <charset val="128"/>
    </font>
    <font>
      <b/>
      <sz val="11"/>
      <name val="ＭＳ 明朝"/>
      <family val="1"/>
    </font>
    <font>
      <sz val="8"/>
      <name val="ＭＳ 明朝"/>
      <family val="1"/>
      <charset val="128"/>
    </font>
    <font>
      <sz val="11"/>
      <color rgb="FF000000"/>
      <name val="ＭＳ 明朝"/>
      <family val="1"/>
    </font>
    <font>
      <sz val="14"/>
      <name val="ＭＳ 明朝"/>
      <family val="1"/>
      <charset val="128"/>
    </font>
    <font>
      <sz val="12"/>
      <name val="ＭＳ 明朝"/>
      <family val="1"/>
      <charset val="128"/>
    </font>
  </fonts>
  <fills count="11">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DECDB"/>
        <bgColor indexed="64"/>
      </patternFill>
    </fill>
    <fill>
      <patternFill patternType="solid">
        <fgColor theme="6" tint="0.59999389629810485"/>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rgb="FFFFFFFF"/>
        <bgColor rgb="FFF2F2F2"/>
      </patternFill>
    </fill>
    <fill>
      <patternFill patternType="solid">
        <fgColor theme="0"/>
        <bgColor rgb="FFFDE4E4"/>
      </patternFill>
    </fill>
  </fills>
  <borders count="7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style="thin">
        <color auto="1"/>
      </left>
      <right style="thin">
        <color auto="1"/>
      </right>
      <top style="thin">
        <color auto="1"/>
      </top>
      <bottom/>
      <diagonal/>
    </border>
    <border>
      <left style="thin">
        <color auto="1"/>
      </left>
      <right/>
      <top style="hair">
        <color auto="1"/>
      </top>
      <bottom/>
      <diagonal/>
    </border>
    <border>
      <left/>
      <right/>
      <top style="thin">
        <color auto="1"/>
      </top>
      <bottom/>
      <diagonal/>
    </border>
    <border>
      <left style="thin">
        <color auto="1"/>
      </left>
      <right/>
      <top style="thin">
        <color auto="1"/>
      </top>
      <bottom style="hair">
        <color auto="1"/>
      </bottom>
      <diagonal/>
    </border>
    <border>
      <left/>
      <right/>
      <top/>
      <bottom style="thin">
        <color auto="1"/>
      </bottom>
      <diagonal/>
    </border>
    <border>
      <left/>
      <right style="thin">
        <color auto="1"/>
      </right>
      <top style="thin">
        <color auto="1"/>
      </top>
      <bottom/>
      <diagonal/>
    </border>
    <border>
      <left/>
      <right style="thin">
        <color auto="1"/>
      </right>
      <top style="hair">
        <color auto="1"/>
      </top>
      <bottom style="hair">
        <color auto="1"/>
      </bottom>
      <diagonal/>
    </border>
    <border>
      <left/>
      <right style="thin">
        <color auto="1"/>
      </right>
      <top style="hair">
        <color auto="1"/>
      </top>
      <bottom style="thin">
        <color auto="1"/>
      </bottom>
      <diagonal/>
    </border>
    <border>
      <left style="thin">
        <color auto="1"/>
      </left>
      <right style="medium">
        <color auto="1"/>
      </right>
      <top/>
      <bottom style="thin">
        <color auto="1"/>
      </bottom>
      <diagonal/>
    </border>
    <border>
      <left style="medium">
        <color auto="1"/>
      </left>
      <right/>
      <top style="medium">
        <color auto="1"/>
      </top>
      <bottom style="medium">
        <color auto="1"/>
      </bottom>
      <diagonal/>
    </border>
    <border>
      <left style="thin">
        <color auto="1"/>
      </left>
      <right/>
      <top style="medium">
        <color auto="1"/>
      </top>
      <bottom/>
      <diagonal/>
    </border>
    <border>
      <left style="thin">
        <color auto="1"/>
      </left>
      <right style="thin">
        <color auto="1"/>
      </right>
      <top/>
      <bottom style="medium">
        <color auto="1"/>
      </bottom>
      <diagonal/>
    </border>
    <border>
      <left/>
      <right/>
      <top style="hair">
        <color auto="1"/>
      </top>
      <bottom style="hair">
        <color auto="1"/>
      </bottom>
      <diagonal/>
    </border>
    <border>
      <left/>
      <right/>
      <top style="hair">
        <color auto="1"/>
      </top>
      <bottom/>
      <diagonal/>
    </border>
    <border>
      <left style="medium">
        <color indexed="64"/>
      </left>
      <right/>
      <top style="medium">
        <color indexed="64"/>
      </top>
      <bottom style="medium">
        <color indexed="64"/>
      </bottom>
      <diagonal/>
    </border>
    <border>
      <left/>
      <right style="thin">
        <color auto="1"/>
      </right>
      <top style="thin">
        <color auto="1"/>
      </top>
      <bottom style="hair">
        <color auto="1"/>
      </bottom>
      <diagonal/>
    </border>
    <border>
      <left/>
      <right style="thin">
        <color auto="1"/>
      </right>
      <top/>
      <bottom/>
      <diagonal/>
    </border>
    <border>
      <left/>
      <right style="thin">
        <color auto="1"/>
      </right>
      <top style="hair">
        <color auto="1"/>
      </top>
      <bottom/>
      <diagonal/>
    </border>
    <border>
      <left/>
      <right style="thin">
        <color auto="1"/>
      </right>
      <top/>
      <bottom style="hair">
        <color auto="1"/>
      </bottom>
      <diagonal/>
    </border>
    <border>
      <left/>
      <right style="thin">
        <color auto="1"/>
      </right>
      <top/>
      <bottom style="thin">
        <color auto="1"/>
      </bottom>
      <diagonal/>
    </border>
    <border>
      <left/>
      <right style="hair">
        <color auto="1"/>
      </right>
      <top/>
      <bottom/>
      <diagonal/>
    </border>
    <border>
      <left/>
      <right style="thin">
        <color auto="1"/>
      </right>
      <top style="hair">
        <color auto="1"/>
      </top>
      <bottom style="medium">
        <color auto="1"/>
      </bottom>
      <diagonal/>
    </border>
    <border>
      <left/>
      <right style="thin">
        <color auto="1"/>
      </right>
      <top style="medium">
        <color auto="1"/>
      </top>
      <bottom style="medium">
        <color auto="1"/>
      </bottom>
      <diagonal/>
    </border>
    <border>
      <left style="thin">
        <color auto="1"/>
      </left>
      <right style="thin">
        <color auto="1"/>
      </right>
      <top style="thin">
        <color auto="1"/>
      </top>
      <bottom style="hair">
        <color auto="1"/>
      </bottom>
      <diagonal/>
    </border>
    <border diagonalUp="1">
      <left style="thin">
        <color auto="1"/>
      </left>
      <right style="thin">
        <color auto="1"/>
      </right>
      <top style="thin">
        <color auto="1"/>
      </top>
      <bottom style="thin">
        <color auto="1"/>
      </bottom>
      <diagonal style="thin">
        <color auto="1"/>
      </diagonal>
    </border>
    <border>
      <left/>
      <right style="medium">
        <color indexed="64"/>
      </right>
      <top style="medium">
        <color indexed="64"/>
      </top>
      <bottom style="medium">
        <color indexed="64"/>
      </bottom>
      <diagonal/>
    </border>
    <border>
      <left style="thin">
        <color auto="1"/>
      </left>
      <right/>
      <top style="hair">
        <color auto="1"/>
      </top>
      <bottom style="medium">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style="thin">
        <color auto="1"/>
      </left>
      <right style="thin">
        <color auto="1"/>
      </right>
      <top style="hair">
        <color auto="1"/>
      </top>
      <bottom style="hair">
        <color auto="1"/>
      </bottom>
      <diagonal/>
    </border>
    <border>
      <left/>
      <right/>
      <top style="thin">
        <color auto="1"/>
      </top>
      <bottom style="hair">
        <color auto="1"/>
      </bottom>
      <diagonal/>
    </border>
    <border>
      <left/>
      <right style="hair">
        <color auto="1"/>
      </right>
      <top style="hair">
        <color auto="1"/>
      </top>
      <bottom/>
      <diagonal/>
    </border>
    <border>
      <left/>
      <right style="hair">
        <color auto="1"/>
      </right>
      <top style="hair">
        <color auto="1"/>
      </top>
      <bottom style="hair">
        <color auto="1"/>
      </bottom>
      <diagonal/>
    </border>
    <border>
      <left/>
      <right/>
      <top style="hair">
        <color auto="1"/>
      </top>
      <bottom style="thin">
        <color auto="1"/>
      </bottom>
      <diagonal/>
    </border>
    <border>
      <left/>
      <right/>
      <top style="hair">
        <color auto="1"/>
      </top>
      <bottom style="medium">
        <color auto="1"/>
      </bottom>
      <diagonal/>
    </border>
    <border>
      <left style="hair">
        <color auto="1"/>
      </left>
      <right style="thin">
        <color auto="1"/>
      </right>
      <top style="hair">
        <color auto="1"/>
      </top>
      <bottom style="hair">
        <color auto="1"/>
      </bottom>
      <diagonal/>
    </border>
    <border>
      <left/>
      <right style="hair">
        <color auto="1"/>
      </right>
      <top style="hair">
        <color auto="1"/>
      </top>
      <bottom style="thin">
        <color auto="1"/>
      </bottom>
      <diagonal/>
    </border>
    <border>
      <left/>
      <right style="hair">
        <color auto="1"/>
      </right>
      <top style="thin">
        <color auto="1"/>
      </top>
      <bottom style="thin">
        <color auto="1"/>
      </bottom>
      <diagonal/>
    </border>
    <border>
      <left/>
      <right style="hair">
        <color auto="1"/>
      </right>
      <top style="thin">
        <color auto="1"/>
      </top>
      <bottom style="hair">
        <color auto="1"/>
      </bottom>
      <diagonal/>
    </border>
    <border>
      <left/>
      <right style="hair">
        <color auto="1"/>
      </right>
      <top style="hair">
        <color auto="1"/>
      </top>
      <bottom style="medium">
        <color auto="1"/>
      </bottom>
      <diagonal/>
    </border>
    <border>
      <left/>
      <right style="hair">
        <color auto="1"/>
      </right>
      <top style="medium">
        <color auto="1"/>
      </top>
      <bottom style="medium">
        <color auto="1"/>
      </bottom>
      <diagonal/>
    </border>
    <border>
      <left/>
      <right/>
      <top style="medium">
        <color indexed="64"/>
      </top>
      <bottom style="medium">
        <color indexed="64"/>
      </bottom>
      <diagonal/>
    </border>
    <border>
      <left style="hair">
        <color auto="1"/>
      </left>
      <right style="thin">
        <color auto="1"/>
      </right>
      <top style="hair">
        <color auto="1"/>
      </top>
      <bottom style="thin">
        <color auto="1"/>
      </bottom>
      <diagonal/>
    </border>
    <border>
      <left style="hair">
        <color auto="1"/>
      </left>
      <right style="thin">
        <color auto="1"/>
      </right>
      <top style="thin">
        <color auto="1"/>
      </top>
      <bottom/>
      <diagonal/>
    </border>
    <border>
      <left style="hair">
        <color auto="1"/>
      </left>
      <right style="thin">
        <color auto="1"/>
      </right>
      <top style="thin">
        <color auto="1"/>
      </top>
      <bottom style="thin">
        <color auto="1"/>
      </bottom>
      <diagonal/>
    </border>
    <border>
      <left style="hair">
        <color auto="1"/>
      </left>
      <right style="thin">
        <color auto="1"/>
      </right>
      <top/>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diagonal/>
    </border>
    <border>
      <left style="hair">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hair">
        <color auto="1"/>
      </left>
      <right style="medium">
        <color auto="1"/>
      </right>
      <top style="medium">
        <color auto="1"/>
      </top>
      <bottom style="medium">
        <color auto="1"/>
      </bottom>
      <diagonal/>
    </border>
    <border>
      <left style="hair">
        <color auto="1"/>
      </left>
      <right style="thin">
        <color auto="1"/>
      </right>
      <top style="medium">
        <color auto="1"/>
      </top>
      <bottom style="thin">
        <color auto="1"/>
      </bottom>
      <diagonal/>
    </border>
    <border>
      <left style="thin">
        <color auto="1"/>
      </left>
      <right style="thin">
        <color auto="1"/>
      </right>
      <top style="hair">
        <color auto="1"/>
      </top>
      <bottom style="thin">
        <color auto="1"/>
      </bottom>
      <diagonal/>
    </border>
    <border>
      <left style="thin">
        <color auto="1"/>
      </left>
      <right style="thin">
        <color auto="1"/>
      </right>
      <top/>
      <bottom style="hair">
        <color auto="1"/>
      </bottom>
      <diagonal/>
    </border>
    <border diagonalUp="1">
      <left/>
      <right style="thin">
        <color auto="1"/>
      </right>
      <top style="hair">
        <color auto="1"/>
      </top>
      <bottom style="hair">
        <color auto="1"/>
      </bottom>
      <diagonal style="hair">
        <color auto="1"/>
      </diagonal>
    </border>
    <border diagonalUp="1">
      <left/>
      <right style="thin">
        <color indexed="64"/>
      </right>
      <top style="thin">
        <color indexed="64"/>
      </top>
      <bottom style="thin">
        <color indexed="64"/>
      </bottom>
      <diagonal style="hair">
        <color auto="1"/>
      </diagonal>
    </border>
    <border diagonalUp="1">
      <left/>
      <right/>
      <top/>
      <bottom style="hair">
        <color auto="1"/>
      </bottom>
      <diagonal style="hair">
        <color auto="1"/>
      </diagonal>
    </border>
    <border diagonalUp="1">
      <left style="thin">
        <color indexed="64"/>
      </left>
      <right style="thin">
        <color indexed="64"/>
      </right>
      <top style="thin">
        <color indexed="64"/>
      </top>
      <bottom/>
      <diagonal style="hair">
        <color auto="1"/>
      </diagonal>
    </border>
    <border diagonalUp="1">
      <left style="thin">
        <color indexed="64"/>
      </left>
      <right style="thin">
        <color indexed="64"/>
      </right>
      <top/>
      <bottom style="thin">
        <color indexed="64"/>
      </bottom>
      <diagonal style="hair">
        <color auto="1"/>
      </diagonal>
    </border>
    <border diagonalUp="1">
      <left/>
      <right style="thin">
        <color indexed="64"/>
      </right>
      <top/>
      <bottom style="thin">
        <color indexed="64"/>
      </bottom>
      <diagonal style="hair">
        <color auto="1"/>
      </diagonal>
    </border>
    <border diagonalUp="1">
      <left style="thin">
        <color indexed="64"/>
      </left>
      <right style="thin">
        <color indexed="64"/>
      </right>
      <top style="hair">
        <color auto="1"/>
      </top>
      <bottom style="hair">
        <color auto="1"/>
      </bottom>
      <diagonal style="hair">
        <color auto="1"/>
      </diagonal>
    </border>
    <border diagonalUp="1">
      <left/>
      <right/>
      <top/>
      <bottom style="thin">
        <color auto="1"/>
      </bottom>
      <diagonal style="hair">
        <color auto="1"/>
      </diagonal>
    </border>
    <border diagonalUp="1">
      <left/>
      <right/>
      <top style="hair">
        <color auto="1"/>
      </top>
      <bottom style="hair">
        <color auto="1"/>
      </bottom>
      <diagonal style="hair">
        <color auto="1"/>
      </diagonal>
    </border>
    <border diagonalUp="1">
      <left/>
      <right/>
      <top/>
      <bottom/>
      <diagonal style="hair">
        <color auto="1"/>
      </diagonal>
    </border>
    <border>
      <left style="thin">
        <color auto="1"/>
      </left>
      <right style="hair">
        <color auto="1"/>
      </right>
      <top style="thin">
        <color auto="1"/>
      </top>
      <bottom style="thin">
        <color auto="1"/>
      </bottom>
      <diagonal/>
    </border>
  </borders>
  <cellStyleXfs count="3">
    <xf numFmtId="0" fontId="0"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cellStyleXfs>
  <cellXfs count="389">
    <xf numFmtId="0" fontId="0" fillId="0" borderId="0" xfId="0">
      <alignment vertical="center"/>
    </xf>
    <xf numFmtId="0" fontId="7" fillId="2" borderId="0" xfId="0" applyFont="1" applyFill="1" applyAlignment="1">
      <alignment horizontal="center" vertical="center"/>
    </xf>
    <xf numFmtId="0" fontId="7" fillId="2" borderId="0" xfId="0" applyFont="1" applyFill="1" applyAlignment="1">
      <alignment horizontal="left" vertical="center"/>
    </xf>
    <xf numFmtId="0" fontId="8" fillId="2" borderId="0" xfId="0" applyFont="1" applyFill="1">
      <alignment vertical="center"/>
    </xf>
    <xf numFmtId="0" fontId="7" fillId="2" borderId="3" xfId="0" applyFont="1" applyFill="1" applyBorder="1" applyAlignment="1">
      <alignment horizontal="center" vertical="center"/>
    </xf>
    <xf numFmtId="0" fontId="8" fillId="2" borderId="0" xfId="0" applyFont="1" applyFill="1" applyAlignment="1">
      <alignment horizontal="left" vertical="center"/>
    </xf>
    <xf numFmtId="180" fontId="7" fillId="3" borderId="1" xfId="0" applyNumberFormat="1" applyFont="1" applyFill="1" applyBorder="1" applyAlignment="1">
      <alignment horizontal="right" vertical="center"/>
    </xf>
    <xf numFmtId="0" fontId="7" fillId="2" borderId="3" xfId="0" applyFont="1" applyFill="1" applyBorder="1">
      <alignment vertical="center"/>
    </xf>
    <xf numFmtId="0" fontId="8" fillId="2" borderId="0" xfId="0" applyFont="1" applyFill="1" applyAlignment="1">
      <alignment horizontal="center" vertical="center"/>
    </xf>
    <xf numFmtId="0" fontId="7" fillId="2" borderId="7" xfId="0" applyFont="1" applyFill="1" applyBorder="1" applyAlignment="1">
      <alignment horizontal="distributed" vertical="center" wrapText="1" indent="1"/>
    </xf>
    <xf numFmtId="0" fontId="7" fillId="2" borderId="8" xfId="0" applyFont="1" applyFill="1" applyBorder="1" applyAlignment="1">
      <alignment horizontal="distributed" vertical="center" wrapText="1" indent="1"/>
    </xf>
    <xf numFmtId="0" fontId="7" fillId="2" borderId="17" xfId="0" applyFont="1" applyFill="1" applyBorder="1" applyAlignment="1">
      <alignment horizontal="distributed" vertical="center" wrapText="1" indent="1"/>
    </xf>
    <xf numFmtId="0" fontId="7" fillId="2" borderId="19" xfId="0" applyFont="1" applyFill="1" applyBorder="1" applyAlignment="1">
      <alignment horizontal="distributed" vertical="center" wrapText="1" indent="1"/>
    </xf>
    <xf numFmtId="0" fontId="7" fillId="2" borderId="4" xfId="0" applyFont="1" applyFill="1" applyBorder="1" applyAlignment="1">
      <alignment horizontal="distributed" vertical="center" indent="1"/>
    </xf>
    <xf numFmtId="180" fontId="7" fillId="3" borderId="4" xfId="0" applyNumberFormat="1" applyFont="1" applyFill="1" applyBorder="1">
      <alignment vertical="center"/>
    </xf>
    <xf numFmtId="0" fontId="7" fillId="2" borderId="8" xfId="0" applyFont="1" applyFill="1" applyBorder="1" applyAlignment="1">
      <alignment horizontal="center" vertical="center" wrapText="1"/>
    </xf>
    <xf numFmtId="176" fontId="7" fillId="3" borderId="12" xfId="0" applyNumberFormat="1" applyFont="1" applyFill="1" applyBorder="1">
      <alignment vertical="center"/>
    </xf>
    <xf numFmtId="176" fontId="7" fillId="3" borderId="64" xfId="0" applyNumberFormat="1" applyFont="1" applyFill="1" applyBorder="1">
      <alignment vertical="center"/>
    </xf>
    <xf numFmtId="0" fontId="7" fillId="2" borderId="1" xfId="0" applyFont="1" applyFill="1" applyBorder="1" applyAlignment="1">
      <alignment horizontal="distributed" vertical="center" wrapText="1" indent="1"/>
    </xf>
    <xf numFmtId="0" fontId="7" fillId="2" borderId="56" xfId="0" applyFont="1" applyFill="1" applyBorder="1" applyAlignment="1">
      <alignment horizontal="distributed" vertical="center" wrapText="1" indent="1"/>
    </xf>
    <xf numFmtId="180" fontId="7" fillId="3" borderId="56" xfId="0" applyNumberFormat="1" applyFont="1" applyFill="1" applyBorder="1" applyAlignment="1">
      <alignment horizontal="right" vertical="center"/>
    </xf>
    <xf numFmtId="0" fontId="7" fillId="2" borderId="8"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2" xfId="0" applyFont="1" applyFill="1" applyBorder="1">
      <alignment vertical="center"/>
    </xf>
    <xf numFmtId="0" fontId="7" fillId="2" borderId="64" xfId="0" applyFont="1" applyFill="1" applyBorder="1">
      <alignment vertical="center"/>
    </xf>
    <xf numFmtId="0" fontId="2" fillId="2" borderId="0" xfId="0" applyFont="1" applyFill="1" applyAlignment="1">
      <alignment horizontal="left" vertical="top"/>
    </xf>
    <xf numFmtId="0" fontId="2" fillId="0" borderId="0" xfId="0" applyFont="1" applyAlignment="1">
      <alignment horizontal="left" vertical="top"/>
    </xf>
    <xf numFmtId="0" fontId="5" fillId="2" borderId="0" xfId="0" applyFont="1" applyFill="1" applyAlignment="1">
      <alignment horizontal="left" vertical="top" wrapText="1"/>
    </xf>
    <xf numFmtId="0" fontId="5" fillId="2" borderId="0" xfId="0" applyFont="1" applyFill="1" applyAlignment="1">
      <alignment horizontal="left" vertical="top"/>
    </xf>
    <xf numFmtId="0" fontId="2" fillId="2" borderId="0" xfId="0" applyFont="1" applyFill="1" applyAlignment="1">
      <alignment horizontal="left" vertical="top" wrapText="1"/>
    </xf>
    <xf numFmtId="0" fontId="4" fillId="6" borderId="0" xfId="0" applyFont="1" applyFill="1" applyAlignment="1">
      <alignment horizontal="left" vertical="top"/>
    </xf>
    <xf numFmtId="0" fontId="2" fillId="6" borderId="0" xfId="0" applyFont="1" applyFill="1" applyAlignment="1">
      <alignment horizontal="left" vertical="top"/>
    </xf>
    <xf numFmtId="0" fontId="2" fillId="2" borderId="0" xfId="0" applyFont="1" applyFill="1" applyAlignment="1">
      <alignment horizontal="left" vertical="top" indent="1"/>
    </xf>
    <xf numFmtId="0" fontId="2" fillId="2" borderId="0" xfId="0" applyFont="1" applyFill="1" applyAlignment="1">
      <alignment vertical="top"/>
    </xf>
    <xf numFmtId="0" fontId="2" fillId="2" borderId="4" xfId="0" applyFont="1" applyFill="1" applyBorder="1" applyAlignment="1">
      <alignment horizontal="center" vertical="center"/>
    </xf>
    <xf numFmtId="0" fontId="2" fillId="2" borderId="4"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2" borderId="4" xfId="0" applyFont="1" applyFill="1" applyBorder="1" applyAlignment="1">
      <alignment vertical="top" wrapText="1"/>
    </xf>
    <xf numFmtId="0" fontId="2" fillId="2" borderId="4" xfId="0" applyFont="1" applyFill="1" applyBorder="1" applyAlignment="1">
      <alignment horizontal="left" vertical="top" wrapText="1"/>
    </xf>
    <xf numFmtId="0" fontId="2" fillId="2" borderId="0" xfId="0" applyFont="1" applyFill="1" applyAlignment="1">
      <alignment vertical="top" wrapText="1"/>
    </xf>
    <xf numFmtId="0" fontId="2" fillId="0" borderId="0" xfId="0" applyFont="1" applyAlignment="1">
      <alignment horizontal="left" vertical="top" wrapText="1"/>
    </xf>
    <xf numFmtId="0" fontId="2" fillId="0" borderId="0" xfId="0" applyFont="1" applyAlignment="1">
      <alignment horizontal="left" vertical="center"/>
    </xf>
    <xf numFmtId="0" fontId="16" fillId="0" borderId="0" xfId="0" applyFont="1">
      <alignment vertical="center"/>
    </xf>
    <xf numFmtId="177" fontId="16" fillId="0" borderId="0" xfId="0" applyNumberFormat="1" applyFont="1" applyAlignment="1">
      <alignment horizontal="center" vertical="center"/>
    </xf>
    <xf numFmtId="177" fontId="16" fillId="0" borderId="0" xfId="0" applyNumberFormat="1" applyFont="1">
      <alignment vertical="center"/>
    </xf>
    <xf numFmtId="38" fontId="16" fillId="0" borderId="0" xfId="1" applyFont="1" applyFill="1">
      <alignment vertical="center"/>
    </xf>
    <xf numFmtId="0" fontId="16" fillId="0" borderId="0" xfId="0" applyFont="1" applyAlignment="1">
      <alignment horizontal="left" vertical="center"/>
    </xf>
    <xf numFmtId="177" fontId="16" fillId="0" borderId="0" xfId="0" applyNumberFormat="1" applyFont="1" applyAlignment="1">
      <alignment horizontal="left" vertical="center"/>
    </xf>
    <xf numFmtId="0" fontId="16" fillId="0" borderId="0" xfId="0" applyFont="1" applyAlignment="1">
      <alignment horizontal="center" vertical="center" wrapText="1"/>
    </xf>
    <xf numFmtId="38" fontId="16" fillId="0" borderId="0" xfId="1" applyFont="1" applyFill="1" applyBorder="1" applyAlignment="1">
      <alignment horizontal="left" vertical="center" wrapText="1"/>
    </xf>
    <xf numFmtId="180" fontId="16" fillId="0" borderId="12" xfId="0" applyNumberFormat="1" applyFont="1" applyBorder="1">
      <alignment vertical="center"/>
    </xf>
    <xf numFmtId="180" fontId="16" fillId="0" borderId="12" xfId="0" applyNumberFormat="1" applyFont="1" applyBorder="1" applyAlignment="1">
      <alignment horizontal="center" vertical="center"/>
    </xf>
    <xf numFmtId="180" fontId="16" fillId="0" borderId="8" xfId="0" applyNumberFormat="1" applyFont="1" applyBorder="1">
      <alignment vertical="center"/>
    </xf>
    <xf numFmtId="180" fontId="16" fillId="0" borderId="8" xfId="0" applyNumberFormat="1" applyFont="1" applyBorder="1" applyAlignment="1">
      <alignment horizontal="center" vertical="center"/>
    </xf>
    <xf numFmtId="38" fontId="16" fillId="0" borderId="0" xfId="1" applyFont="1" applyFill="1" applyBorder="1" applyAlignment="1">
      <alignment horizontal="center" vertical="center"/>
    </xf>
    <xf numFmtId="38" fontId="16" fillId="0" borderId="0" xfId="1" applyFont="1" applyFill="1" applyAlignment="1">
      <alignment horizontal="center" vertical="center" wrapText="1"/>
    </xf>
    <xf numFmtId="180" fontId="16" fillId="0" borderId="5" xfId="0" applyNumberFormat="1" applyFont="1" applyBorder="1">
      <alignment vertical="center"/>
    </xf>
    <xf numFmtId="180" fontId="16" fillId="0" borderId="9" xfId="0" applyNumberFormat="1" applyFont="1" applyBorder="1">
      <alignment vertical="center"/>
    </xf>
    <xf numFmtId="180" fontId="16" fillId="0" borderId="17" xfId="0" applyNumberFormat="1" applyFont="1" applyBorder="1">
      <alignment vertical="center"/>
    </xf>
    <xf numFmtId="180" fontId="16" fillId="0" borderId="5" xfId="0" applyNumberFormat="1" applyFont="1" applyBorder="1" applyAlignment="1">
      <alignment horizontal="center" vertical="center"/>
    </xf>
    <xf numFmtId="180" fontId="16" fillId="0" borderId="9" xfId="0" applyNumberFormat="1" applyFont="1" applyBorder="1" applyAlignment="1">
      <alignment horizontal="center" vertical="center"/>
    </xf>
    <xf numFmtId="180" fontId="16" fillId="0" borderId="31" xfId="0" applyNumberFormat="1" applyFont="1" applyBorder="1">
      <alignment vertical="center"/>
    </xf>
    <xf numFmtId="180" fontId="16" fillId="0" borderId="16" xfId="0" applyNumberFormat="1" applyFont="1" applyBorder="1">
      <alignment vertical="center"/>
    </xf>
    <xf numFmtId="180" fontId="16" fillId="0" borderId="14" xfId="0" applyNumberFormat="1" applyFont="1" applyBorder="1">
      <alignment vertical="center"/>
    </xf>
    <xf numFmtId="180" fontId="16" fillId="0" borderId="41" xfId="0" applyNumberFormat="1" applyFont="1" applyBorder="1">
      <alignment vertical="center"/>
    </xf>
    <xf numFmtId="180" fontId="16" fillId="0" borderId="10" xfId="0" applyNumberFormat="1" applyFont="1" applyBorder="1">
      <alignment vertical="center"/>
    </xf>
    <xf numFmtId="180" fontId="16" fillId="0" borderId="10" xfId="0" applyNumberFormat="1" applyFont="1" applyBorder="1" applyAlignment="1">
      <alignment horizontal="center" vertical="center"/>
    </xf>
    <xf numFmtId="180" fontId="16" fillId="0" borderId="24" xfId="0" applyNumberFormat="1" applyFont="1" applyBorder="1">
      <alignment vertical="center"/>
    </xf>
    <xf numFmtId="180" fontId="16" fillId="0" borderId="18" xfId="0" applyNumberFormat="1" applyFont="1" applyBorder="1">
      <alignment vertical="center"/>
    </xf>
    <xf numFmtId="180" fontId="16" fillId="0" borderId="41" xfId="0" applyNumberFormat="1" applyFont="1" applyBorder="1" applyAlignment="1">
      <alignment horizontal="center" vertical="center"/>
    </xf>
    <xf numFmtId="180" fontId="16" fillId="0" borderId="65" xfId="0" applyNumberFormat="1" applyFont="1" applyBorder="1">
      <alignment vertical="center"/>
    </xf>
    <xf numFmtId="180" fontId="16" fillId="0" borderId="30" xfId="0" applyNumberFormat="1" applyFont="1" applyBorder="1">
      <alignment vertical="center"/>
    </xf>
    <xf numFmtId="180" fontId="16" fillId="0" borderId="65" xfId="0" applyNumberFormat="1" applyFont="1" applyBorder="1" applyAlignment="1">
      <alignment horizontal="center" vertical="center"/>
    </xf>
    <xf numFmtId="180" fontId="16" fillId="0" borderId="64" xfId="0" applyNumberFormat="1" applyFont="1" applyBorder="1">
      <alignment vertical="center"/>
    </xf>
    <xf numFmtId="180" fontId="16" fillId="0" borderId="11" xfId="0" applyNumberFormat="1" applyFont="1" applyBorder="1" applyAlignment="1">
      <alignment horizontal="center" vertical="center"/>
    </xf>
    <xf numFmtId="180" fontId="16" fillId="0" borderId="19" xfId="0" applyNumberFormat="1" applyFont="1" applyBorder="1">
      <alignment vertical="center"/>
    </xf>
    <xf numFmtId="180" fontId="16" fillId="0" borderId="64" xfId="0" applyNumberFormat="1" applyFont="1" applyBorder="1" applyAlignment="1">
      <alignment horizontal="center" vertical="center"/>
    </xf>
    <xf numFmtId="0" fontId="7" fillId="2" borderId="12" xfId="0" applyFont="1" applyFill="1" applyBorder="1" applyAlignment="1">
      <alignment horizontal="center" vertical="center" wrapText="1"/>
    </xf>
    <xf numFmtId="180" fontId="16" fillId="3" borderId="12" xfId="0" applyNumberFormat="1" applyFont="1" applyFill="1" applyBorder="1">
      <alignment vertical="center"/>
    </xf>
    <xf numFmtId="180" fontId="16" fillId="3" borderId="41" xfId="0" applyNumberFormat="1" applyFont="1" applyFill="1" applyBorder="1">
      <alignment vertical="center"/>
    </xf>
    <xf numFmtId="180" fontId="16" fillId="3" borderId="8" xfId="0" applyNumberFormat="1" applyFont="1" applyFill="1" applyBorder="1">
      <alignment vertical="center"/>
    </xf>
    <xf numFmtId="180" fontId="16" fillId="3" borderId="64" xfId="0" applyNumberFormat="1" applyFont="1" applyFill="1" applyBorder="1">
      <alignment vertical="center"/>
    </xf>
    <xf numFmtId="180" fontId="16" fillId="3" borderId="65" xfId="0" applyNumberFormat="1" applyFont="1" applyFill="1" applyBorder="1">
      <alignment vertical="center"/>
    </xf>
    <xf numFmtId="180" fontId="16" fillId="3" borderId="69" xfId="0" applyNumberFormat="1" applyFont="1" applyFill="1" applyBorder="1" applyAlignment="1">
      <alignment horizontal="center" vertical="center"/>
    </xf>
    <xf numFmtId="180" fontId="16" fillId="3" borderId="72" xfId="0" applyNumberFormat="1" applyFont="1" applyFill="1" applyBorder="1" applyAlignment="1">
      <alignment horizontal="center" vertical="center"/>
    </xf>
    <xf numFmtId="180" fontId="16" fillId="3" borderId="70" xfId="0" applyNumberFormat="1" applyFont="1" applyFill="1" applyBorder="1" applyAlignment="1">
      <alignment horizontal="center" vertical="center"/>
    </xf>
    <xf numFmtId="180" fontId="16" fillId="3" borderId="17" xfId="0" applyNumberFormat="1" applyFont="1" applyFill="1" applyBorder="1" applyAlignment="1">
      <alignment horizontal="center" vertical="center"/>
    </xf>
    <xf numFmtId="180" fontId="16" fillId="3" borderId="18" xfId="0" applyNumberFormat="1" applyFont="1" applyFill="1" applyBorder="1" applyAlignment="1">
      <alignment horizontal="center" vertical="center"/>
    </xf>
    <xf numFmtId="180" fontId="16" fillId="3" borderId="19" xfId="0" applyNumberFormat="1" applyFont="1" applyFill="1" applyBorder="1" applyAlignment="1">
      <alignment horizontal="center" vertical="center"/>
    </xf>
    <xf numFmtId="180" fontId="16" fillId="3" borderId="65" xfId="0" applyNumberFormat="1" applyFont="1" applyFill="1" applyBorder="1" applyAlignment="1">
      <alignment horizontal="center" vertical="center"/>
    </xf>
    <xf numFmtId="180" fontId="16" fillId="3" borderId="41" xfId="0" applyNumberFormat="1" applyFont="1" applyFill="1" applyBorder="1" applyAlignment="1">
      <alignment horizontal="center" vertical="center"/>
    </xf>
    <xf numFmtId="180" fontId="16" fillId="3" borderId="8" xfId="0" applyNumberFormat="1" applyFont="1" applyFill="1" applyBorder="1" applyAlignment="1">
      <alignment horizontal="center" vertical="center"/>
    </xf>
    <xf numFmtId="180" fontId="16" fillId="3" borderId="4" xfId="0" applyNumberFormat="1" applyFont="1" applyFill="1" applyBorder="1">
      <alignment vertical="center"/>
    </xf>
    <xf numFmtId="177" fontId="16" fillId="3" borderId="4" xfId="0" applyNumberFormat="1" applyFont="1" applyFill="1" applyBorder="1" applyAlignment="1">
      <alignment horizontal="left" vertical="center"/>
    </xf>
    <xf numFmtId="0" fontId="16" fillId="2" borderId="0" xfId="0" applyFont="1" applyFill="1">
      <alignment vertical="center"/>
    </xf>
    <xf numFmtId="0" fontId="16" fillId="2" borderId="9" xfId="0" applyFont="1" applyFill="1" applyBorder="1" applyAlignment="1">
      <alignment horizontal="center" vertical="center"/>
    </xf>
    <xf numFmtId="0" fontId="16" fillId="2" borderId="9" xfId="0" applyFont="1" applyFill="1" applyBorder="1" applyAlignment="1">
      <alignment horizontal="right" vertical="center"/>
    </xf>
    <xf numFmtId="0" fontId="16" fillId="3" borderId="16" xfId="0" applyFont="1" applyFill="1" applyBorder="1" applyAlignment="1">
      <alignment horizontal="center" vertical="center"/>
    </xf>
    <xf numFmtId="0" fontId="16" fillId="2" borderId="16" xfId="0" applyFont="1" applyFill="1" applyBorder="1">
      <alignment vertical="center"/>
    </xf>
    <xf numFmtId="0" fontId="16" fillId="2" borderId="54" xfId="0" applyFont="1" applyFill="1" applyBorder="1" applyAlignment="1">
      <alignment horizontal="center" vertical="center"/>
    </xf>
    <xf numFmtId="180" fontId="16" fillId="3" borderId="55" xfId="0" applyNumberFormat="1" applyFont="1" applyFill="1" applyBorder="1" applyAlignment="1">
      <alignment horizontal="center" vertical="center"/>
    </xf>
    <xf numFmtId="180" fontId="16" fillId="3" borderId="54" xfId="0" applyNumberFormat="1" applyFont="1" applyFill="1" applyBorder="1" applyAlignment="1">
      <alignment horizontal="center" vertical="center"/>
    </xf>
    <xf numFmtId="0" fontId="16" fillId="2" borderId="4" xfId="0" applyFont="1" applyFill="1" applyBorder="1" applyAlignment="1">
      <alignment horizontal="center" vertical="center"/>
    </xf>
    <xf numFmtId="180" fontId="16" fillId="3" borderId="56" xfId="0" applyNumberFormat="1" applyFont="1" applyFill="1" applyBorder="1" applyAlignment="1">
      <alignment horizontal="center" vertical="center"/>
    </xf>
    <xf numFmtId="180" fontId="16" fillId="3" borderId="56" xfId="0" applyNumberFormat="1" applyFont="1" applyFill="1" applyBorder="1">
      <alignment vertical="center"/>
    </xf>
    <xf numFmtId="180" fontId="16" fillId="2" borderId="56" xfId="0" applyNumberFormat="1" applyFont="1" applyFill="1" applyBorder="1" applyAlignment="1">
      <alignment horizontal="center" vertical="center"/>
    </xf>
    <xf numFmtId="180" fontId="16" fillId="2" borderId="56" xfId="0" applyNumberFormat="1" applyFont="1" applyFill="1" applyBorder="1">
      <alignment vertical="center"/>
    </xf>
    <xf numFmtId="0" fontId="18" fillId="2" borderId="0" xfId="0" applyFont="1" applyFill="1" applyAlignment="1">
      <alignment horizontal="left" vertical="center"/>
    </xf>
    <xf numFmtId="0" fontId="16" fillId="2" borderId="0" xfId="0" applyFont="1" applyFill="1" applyAlignment="1">
      <alignment horizontal="center" vertical="center"/>
    </xf>
    <xf numFmtId="0" fontId="16" fillId="2" borderId="0" xfId="0" applyFont="1" applyFill="1" applyAlignment="1">
      <alignment horizontal="right" vertical="center"/>
    </xf>
    <xf numFmtId="0" fontId="16" fillId="2" borderId="2" xfId="0" applyFont="1" applyFill="1" applyBorder="1">
      <alignment vertical="center"/>
    </xf>
    <xf numFmtId="0" fontId="16" fillId="2" borderId="3" xfId="0" applyFont="1" applyFill="1" applyBorder="1">
      <alignment vertical="center"/>
    </xf>
    <xf numFmtId="0" fontId="16" fillId="2" borderId="5" xfId="0" applyFont="1" applyFill="1" applyBorder="1">
      <alignment vertical="center"/>
    </xf>
    <xf numFmtId="0" fontId="16" fillId="2" borderId="17" xfId="0" applyFont="1" applyFill="1" applyBorder="1">
      <alignment vertical="center"/>
    </xf>
    <xf numFmtId="0" fontId="16" fillId="4" borderId="5" xfId="0" applyFont="1" applyFill="1" applyBorder="1">
      <alignment vertical="center"/>
    </xf>
    <xf numFmtId="0" fontId="16" fillId="4" borderId="17" xfId="0" applyFont="1" applyFill="1" applyBorder="1">
      <alignment vertical="center"/>
    </xf>
    <xf numFmtId="0" fontId="16" fillId="2" borderId="16" xfId="0" applyFont="1" applyFill="1" applyBorder="1" applyAlignment="1">
      <alignment horizontal="center" vertical="center"/>
    </xf>
    <xf numFmtId="0" fontId="16" fillId="4" borderId="9" xfId="0" applyFont="1" applyFill="1" applyBorder="1" applyAlignment="1">
      <alignment horizontal="center" vertical="center"/>
    </xf>
    <xf numFmtId="0" fontId="16" fillId="4" borderId="16" xfId="0" applyFont="1" applyFill="1" applyBorder="1" applyAlignment="1">
      <alignment horizontal="center" vertical="center"/>
    </xf>
    <xf numFmtId="0" fontId="16" fillId="2" borderId="6" xfId="0" applyFont="1" applyFill="1" applyBorder="1" applyAlignment="1">
      <alignment horizontal="left" vertical="center"/>
    </xf>
    <xf numFmtId="0" fontId="16" fillId="2" borderId="28" xfId="0" applyFont="1" applyFill="1" applyBorder="1">
      <alignment vertical="center"/>
    </xf>
    <xf numFmtId="0" fontId="16" fillId="2" borderId="57" xfId="0" applyFont="1" applyFill="1" applyBorder="1" applyAlignment="1">
      <alignment horizontal="center" vertical="center"/>
    </xf>
    <xf numFmtId="0" fontId="16" fillId="2" borderId="7" xfId="0" applyFont="1" applyFill="1" applyBorder="1">
      <alignment vertical="center"/>
    </xf>
    <xf numFmtId="0" fontId="16" fillId="2" borderId="27" xfId="0" applyFont="1" applyFill="1" applyBorder="1" applyAlignment="1">
      <alignment horizontal="left" vertical="center" indent="1" shrinkToFit="1"/>
    </xf>
    <xf numFmtId="182" fontId="16" fillId="2" borderId="58" xfId="1" applyNumberFormat="1" applyFont="1" applyFill="1" applyBorder="1" applyAlignment="1">
      <alignment horizontal="center" vertical="center"/>
    </xf>
    <xf numFmtId="177" fontId="16" fillId="2" borderId="58" xfId="1" applyNumberFormat="1" applyFont="1" applyFill="1" applyBorder="1" applyAlignment="1">
      <alignment horizontal="center" vertical="center"/>
    </xf>
    <xf numFmtId="0" fontId="16" fillId="2" borderId="7" xfId="0" applyFont="1" applyFill="1" applyBorder="1" applyAlignment="1">
      <alignment vertical="center" shrinkToFit="1"/>
    </xf>
    <xf numFmtId="0" fontId="16" fillId="2" borderId="33" xfId="0" applyFont="1" applyFill="1" applyBorder="1" applyAlignment="1">
      <alignment horizontal="left" vertical="center" indent="1" shrinkToFit="1"/>
    </xf>
    <xf numFmtId="182" fontId="16" fillId="2" borderId="59" xfId="1" applyNumberFormat="1" applyFont="1" applyFill="1" applyBorder="1" applyAlignment="1">
      <alignment horizontal="center" vertical="center"/>
    </xf>
    <xf numFmtId="177" fontId="16" fillId="2" borderId="59" xfId="1" applyNumberFormat="1" applyFont="1" applyFill="1" applyBorder="1" applyAlignment="1">
      <alignment horizontal="center" vertical="center"/>
    </xf>
    <xf numFmtId="0" fontId="16" fillId="2" borderId="20" xfId="0" applyFont="1" applyFill="1" applyBorder="1" applyAlignment="1">
      <alignment vertical="center" shrinkToFit="1"/>
    </xf>
    <xf numFmtId="0" fontId="16" fillId="2" borderId="34" xfId="0" applyFont="1" applyFill="1" applyBorder="1" applyAlignment="1">
      <alignment horizontal="left" vertical="center" indent="1" shrinkToFit="1"/>
    </xf>
    <xf numFmtId="177" fontId="16" fillId="2" borderId="60" xfId="1" applyNumberFormat="1" applyFont="1" applyFill="1" applyBorder="1" applyAlignment="1">
      <alignment horizontal="center" vertical="center"/>
    </xf>
    <xf numFmtId="177" fontId="16" fillId="2" borderId="62" xfId="1" applyNumberFormat="1" applyFont="1" applyFill="1" applyBorder="1" applyAlignment="1">
      <alignment horizontal="center" vertical="center"/>
    </xf>
    <xf numFmtId="0" fontId="16" fillId="2" borderId="28" xfId="0" applyFont="1" applyFill="1" applyBorder="1" applyAlignment="1">
      <alignment horizontal="center" vertical="center"/>
    </xf>
    <xf numFmtId="182" fontId="16" fillId="2" borderId="60" xfId="1" applyNumberFormat="1" applyFont="1" applyFill="1" applyBorder="1" applyAlignment="1">
      <alignment horizontal="center" vertical="center"/>
    </xf>
    <xf numFmtId="0" fontId="16" fillId="2" borderId="22" xfId="0" applyFont="1" applyFill="1" applyBorder="1" applyAlignment="1">
      <alignment horizontal="left" vertical="center"/>
    </xf>
    <xf numFmtId="0" fontId="16" fillId="2" borderId="28" xfId="0" applyFont="1" applyFill="1" applyBorder="1" applyAlignment="1">
      <alignment horizontal="center" vertical="center" shrinkToFit="1"/>
    </xf>
    <xf numFmtId="180" fontId="16" fillId="2" borderId="6" xfId="1" applyNumberFormat="1" applyFont="1" applyFill="1" applyBorder="1" applyAlignment="1">
      <alignment horizontal="right" vertical="center"/>
    </xf>
    <xf numFmtId="180" fontId="16" fillId="2" borderId="0" xfId="1" applyNumberFormat="1" applyFont="1" applyFill="1" applyAlignment="1">
      <alignment horizontal="center" vertical="center"/>
    </xf>
    <xf numFmtId="180" fontId="16" fillId="2" borderId="32" xfId="1" applyNumberFormat="1" applyFont="1" applyFill="1" applyBorder="1" applyAlignment="1">
      <alignment horizontal="right" vertical="center"/>
    </xf>
    <xf numFmtId="182" fontId="16" fillId="2" borderId="57" xfId="1" applyNumberFormat="1" applyFont="1" applyFill="1" applyBorder="1" applyAlignment="1">
      <alignment horizontal="center" vertical="center"/>
    </xf>
    <xf numFmtId="177" fontId="16" fillId="2" borderId="57" xfId="1" applyNumberFormat="1" applyFont="1" applyFill="1" applyBorder="1" applyAlignment="1">
      <alignment horizontal="center" vertical="center"/>
    </xf>
    <xf numFmtId="177" fontId="16" fillId="2" borderId="63" xfId="1" applyNumberFormat="1" applyFont="1" applyFill="1" applyBorder="1" applyAlignment="1">
      <alignment horizontal="center" vertical="center"/>
    </xf>
    <xf numFmtId="0" fontId="11" fillId="2" borderId="7" xfId="0" applyFont="1" applyFill="1" applyBorder="1" applyAlignment="1">
      <alignment vertical="center" wrapText="1"/>
    </xf>
    <xf numFmtId="0" fontId="11" fillId="2" borderId="35" xfId="0" applyFont="1" applyFill="1" applyBorder="1" applyAlignment="1">
      <alignment vertical="center" wrapText="1"/>
    </xf>
    <xf numFmtId="0" fontId="11" fillId="2" borderId="23" xfId="0" applyFont="1" applyFill="1" applyBorder="1" applyAlignment="1">
      <alignment vertical="center" wrapText="1"/>
    </xf>
    <xf numFmtId="0" fontId="11" fillId="2" borderId="33" xfId="0" applyFont="1" applyFill="1" applyBorder="1" applyAlignment="1">
      <alignment vertical="center" wrapText="1"/>
    </xf>
    <xf numFmtId="0" fontId="16" fillId="3" borderId="5" xfId="0" applyFont="1" applyFill="1" applyBorder="1">
      <alignment vertical="center"/>
    </xf>
    <xf numFmtId="0" fontId="16" fillId="3" borderId="17" xfId="0" applyFont="1" applyFill="1" applyBorder="1">
      <alignment vertical="center"/>
    </xf>
    <xf numFmtId="0" fontId="16" fillId="3" borderId="9" xfId="0" applyFont="1" applyFill="1" applyBorder="1" applyAlignment="1">
      <alignment horizontal="center" vertical="center"/>
    </xf>
    <xf numFmtId="0" fontId="16" fillId="2" borderId="14" xfId="0" applyFont="1" applyFill="1" applyBorder="1">
      <alignment vertical="center"/>
    </xf>
    <xf numFmtId="0" fontId="16" fillId="2" borderId="55" xfId="0" applyFont="1" applyFill="1" applyBorder="1">
      <alignment vertical="center"/>
    </xf>
    <xf numFmtId="0" fontId="16" fillId="2" borderId="24" xfId="0" applyFont="1" applyFill="1" applyBorder="1">
      <alignment vertical="center"/>
    </xf>
    <xf numFmtId="0" fontId="16" fillId="2" borderId="47" xfId="0" applyFont="1" applyFill="1" applyBorder="1">
      <alignment vertical="center"/>
    </xf>
    <xf numFmtId="0" fontId="16" fillId="2" borderId="10" xfId="0" applyFont="1" applyFill="1" applyBorder="1">
      <alignment vertical="center"/>
    </xf>
    <xf numFmtId="0" fontId="16" fillId="2" borderId="25" xfId="0" applyFont="1" applyFill="1" applyBorder="1">
      <alignment vertical="center"/>
    </xf>
    <xf numFmtId="0" fontId="16" fillId="2" borderId="59" xfId="0" applyFont="1" applyFill="1" applyBorder="1">
      <alignment vertical="center"/>
    </xf>
    <xf numFmtId="0" fontId="16" fillId="2" borderId="13" xfId="0" applyFont="1" applyFill="1" applyBorder="1">
      <alignment vertical="center"/>
    </xf>
    <xf numFmtId="0" fontId="16" fillId="2" borderId="40" xfId="0" applyFont="1" applyFill="1" applyBorder="1">
      <alignment vertical="center"/>
    </xf>
    <xf numFmtId="0" fontId="16" fillId="2" borderId="60" xfId="0" applyFont="1" applyFill="1" applyBorder="1">
      <alignment vertical="center"/>
    </xf>
    <xf numFmtId="0" fontId="16" fillId="2" borderId="39" xfId="0" applyFont="1" applyFill="1" applyBorder="1">
      <alignment vertical="center"/>
    </xf>
    <xf numFmtId="0" fontId="16" fillId="2" borderId="62" xfId="0" applyFont="1" applyFill="1" applyBorder="1">
      <alignment vertical="center"/>
    </xf>
    <xf numFmtId="0" fontId="18" fillId="2" borderId="0" xfId="0" applyFont="1" applyFill="1">
      <alignment vertical="center"/>
    </xf>
    <xf numFmtId="0" fontId="18" fillId="2" borderId="4" xfId="0" applyFont="1" applyFill="1" applyBorder="1" applyAlignment="1">
      <alignment horizontal="center" vertical="center"/>
    </xf>
    <xf numFmtId="38" fontId="16" fillId="2" borderId="4" xfId="1" applyFont="1" applyFill="1" applyBorder="1" applyAlignment="1">
      <alignment horizontal="center" vertical="center"/>
    </xf>
    <xf numFmtId="0" fontId="16" fillId="2" borderId="36" xfId="0" applyFont="1" applyFill="1" applyBorder="1" applyAlignment="1">
      <alignment horizontal="center" vertical="center"/>
    </xf>
    <xf numFmtId="49" fontId="16" fillId="2" borderId="0" xfId="0" applyNumberFormat="1" applyFont="1" applyFill="1" applyAlignment="1">
      <alignment horizontal="center" vertical="center"/>
    </xf>
    <xf numFmtId="0" fontId="16" fillId="2" borderId="0" xfId="0" applyFont="1" applyFill="1" applyAlignment="1">
      <alignment horizontal="left" vertical="center"/>
    </xf>
    <xf numFmtId="0" fontId="16" fillId="2" borderId="0" xfId="0" applyFont="1" applyFill="1" applyAlignment="1">
      <alignment horizontal="left" vertical="top"/>
    </xf>
    <xf numFmtId="177" fontId="16" fillId="2" borderId="0" xfId="0" applyNumberFormat="1" applyFont="1" applyFill="1">
      <alignment vertical="center"/>
    </xf>
    <xf numFmtId="179" fontId="16" fillId="2" borderId="0" xfId="1" applyNumberFormat="1" applyFont="1" applyFill="1" applyAlignment="1">
      <alignment horizontal="center" vertical="center"/>
    </xf>
    <xf numFmtId="49" fontId="16" fillId="2" borderId="0" xfId="0" applyNumberFormat="1" applyFont="1" applyFill="1">
      <alignment vertical="center"/>
    </xf>
    <xf numFmtId="49" fontId="16" fillId="2" borderId="0" xfId="0" applyNumberFormat="1" applyFont="1" applyFill="1" applyAlignment="1">
      <alignment horizontal="left" vertical="center"/>
    </xf>
    <xf numFmtId="0" fontId="19" fillId="2" borderId="0" xfId="0" applyFont="1" applyFill="1" applyAlignment="1">
      <alignment horizontal="justify" vertical="center"/>
    </xf>
    <xf numFmtId="0" fontId="16" fillId="7" borderId="8" xfId="0" applyFont="1" applyFill="1" applyBorder="1" applyAlignment="1">
      <alignment horizontal="center" vertical="center" wrapText="1"/>
    </xf>
    <xf numFmtId="177" fontId="16" fillId="7" borderId="8" xfId="0" applyNumberFormat="1" applyFont="1" applyFill="1" applyBorder="1" applyAlignment="1">
      <alignment horizontal="center" vertical="center"/>
    </xf>
    <xf numFmtId="0" fontId="16" fillId="7" borderId="4" xfId="0" applyFont="1" applyFill="1" applyBorder="1" applyAlignment="1">
      <alignment horizontal="centerContinuous" vertical="distributed" shrinkToFit="1"/>
    </xf>
    <xf numFmtId="180" fontId="16" fillId="8" borderId="69" xfId="0" applyNumberFormat="1" applyFont="1" applyFill="1" applyBorder="1" applyAlignment="1">
      <alignment horizontal="center" vertical="center"/>
    </xf>
    <xf numFmtId="180" fontId="16" fillId="8" borderId="72" xfId="0" applyNumberFormat="1" applyFont="1" applyFill="1" applyBorder="1" applyAlignment="1">
      <alignment horizontal="center" vertical="center"/>
    </xf>
    <xf numFmtId="180" fontId="16" fillId="8" borderId="70" xfId="0" applyNumberFormat="1" applyFont="1" applyFill="1" applyBorder="1" applyAlignment="1">
      <alignment horizontal="center" vertical="center"/>
    </xf>
    <xf numFmtId="180" fontId="16" fillId="8" borderId="68" xfId="0" applyNumberFormat="1" applyFont="1" applyFill="1" applyBorder="1" applyAlignment="1">
      <alignment horizontal="center" vertical="center"/>
    </xf>
    <xf numFmtId="180" fontId="16" fillId="8" borderId="74" xfId="0" applyNumberFormat="1" applyFont="1" applyFill="1" applyBorder="1" applyAlignment="1">
      <alignment horizontal="center" vertical="center"/>
    </xf>
    <xf numFmtId="180" fontId="16" fillId="8" borderId="73" xfId="0" applyNumberFormat="1" applyFont="1" applyFill="1" applyBorder="1" applyAlignment="1">
      <alignment horizontal="center" vertical="center"/>
    </xf>
    <xf numFmtId="180" fontId="16" fillId="8" borderId="75" xfId="0" applyNumberFormat="1" applyFont="1" applyFill="1" applyBorder="1" applyAlignment="1">
      <alignment horizontal="center" vertical="center"/>
    </xf>
    <xf numFmtId="180" fontId="16" fillId="8" borderId="67" xfId="0" applyNumberFormat="1" applyFont="1" applyFill="1" applyBorder="1" applyAlignment="1">
      <alignment horizontal="center" vertical="center"/>
    </xf>
    <xf numFmtId="180" fontId="16" fillId="8" borderId="66" xfId="0" applyNumberFormat="1" applyFont="1" applyFill="1" applyBorder="1" applyAlignment="1">
      <alignment horizontal="center" vertical="center"/>
    </xf>
    <xf numFmtId="180" fontId="16" fillId="8" borderId="71" xfId="0" applyNumberFormat="1" applyFont="1" applyFill="1" applyBorder="1" applyAlignment="1">
      <alignment horizontal="center" vertical="center"/>
    </xf>
    <xf numFmtId="0" fontId="16" fillId="7" borderId="1" xfId="0" applyFont="1" applyFill="1" applyBorder="1" applyAlignment="1">
      <alignment horizontal="left" vertical="center"/>
    </xf>
    <xf numFmtId="180" fontId="16" fillId="0" borderId="14" xfId="0" applyNumberFormat="1" applyFont="1" applyBorder="1" applyAlignment="1">
      <alignment vertical="center" wrapText="1"/>
    </xf>
    <xf numFmtId="180" fontId="16" fillId="0" borderId="24" xfId="0" applyNumberFormat="1" applyFont="1" applyBorder="1" applyAlignment="1">
      <alignment vertical="center" wrapText="1"/>
    </xf>
    <xf numFmtId="180" fontId="16" fillId="0" borderId="16" xfId="0" applyNumberFormat="1" applyFont="1" applyBorder="1" applyAlignment="1">
      <alignment vertical="center" wrapText="1"/>
    </xf>
    <xf numFmtId="180" fontId="16" fillId="0" borderId="17" xfId="0" applyNumberFormat="1" applyFont="1" applyBorder="1" applyAlignment="1">
      <alignment vertical="center" wrapText="1"/>
    </xf>
    <xf numFmtId="180" fontId="16" fillId="0" borderId="18" xfId="0" applyNumberFormat="1" applyFont="1" applyBorder="1" applyAlignment="1">
      <alignment vertical="center" wrapText="1"/>
    </xf>
    <xf numFmtId="180" fontId="16" fillId="0" borderId="31" xfId="0" applyNumberFormat="1" applyFont="1" applyBorder="1" applyAlignment="1">
      <alignment vertical="center" wrapText="1"/>
    </xf>
    <xf numFmtId="180" fontId="16" fillId="0" borderId="19" xfId="0" applyNumberFormat="1" applyFont="1" applyBorder="1" applyAlignment="1">
      <alignment vertical="center" wrapText="1"/>
    </xf>
    <xf numFmtId="180" fontId="16" fillId="0" borderId="30" xfId="0" applyNumberFormat="1" applyFont="1" applyBorder="1" applyAlignment="1">
      <alignment vertical="center" wrapText="1"/>
    </xf>
    <xf numFmtId="177" fontId="16" fillId="3" borderId="12" xfId="0" applyNumberFormat="1" applyFont="1" applyFill="1" applyBorder="1">
      <alignment vertical="center"/>
    </xf>
    <xf numFmtId="177" fontId="16" fillId="3" borderId="41" xfId="0" applyNumberFormat="1" applyFont="1" applyFill="1" applyBorder="1">
      <alignment vertical="center"/>
    </xf>
    <xf numFmtId="177" fontId="16" fillId="3" borderId="8" xfId="0" applyNumberFormat="1" applyFont="1" applyFill="1" applyBorder="1">
      <alignment vertical="center"/>
    </xf>
    <xf numFmtId="177" fontId="16" fillId="3" borderId="64" xfId="0" applyNumberFormat="1" applyFont="1" applyFill="1" applyBorder="1">
      <alignment vertical="center"/>
    </xf>
    <xf numFmtId="177" fontId="16" fillId="3" borderId="65" xfId="0" applyNumberFormat="1" applyFont="1" applyFill="1" applyBorder="1">
      <alignment vertical="center"/>
    </xf>
    <xf numFmtId="38" fontId="16" fillId="0" borderId="4" xfId="1" applyFont="1" applyBorder="1" applyAlignment="1">
      <alignment vertical="center"/>
    </xf>
    <xf numFmtId="38" fontId="16" fillId="7" borderId="4" xfId="1" applyFont="1" applyFill="1" applyBorder="1" applyAlignment="1">
      <alignment vertical="center"/>
    </xf>
    <xf numFmtId="38" fontId="16" fillId="7" borderId="4" xfId="0" applyNumberFormat="1" applyFont="1" applyFill="1" applyBorder="1">
      <alignment vertical="center"/>
    </xf>
    <xf numFmtId="177" fontId="16" fillId="3" borderId="4" xfId="0" applyNumberFormat="1" applyFont="1" applyFill="1" applyBorder="1" applyAlignment="1">
      <alignment horizontal="right" vertical="center"/>
    </xf>
    <xf numFmtId="12" fontId="16" fillId="0" borderId="4" xfId="0" quotePrefix="1" applyNumberFormat="1" applyFont="1" applyBorder="1" applyAlignment="1">
      <alignment horizontal="center" vertical="center"/>
    </xf>
    <xf numFmtId="0" fontId="7" fillId="0" borderId="0" xfId="0" applyFont="1" applyAlignment="1">
      <alignment horizontal="center" vertical="center"/>
    </xf>
    <xf numFmtId="38" fontId="16" fillId="7" borderId="4" xfId="1" applyFont="1" applyFill="1" applyBorder="1" applyAlignment="1">
      <alignment horizontal="center" vertical="center" wrapText="1"/>
    </xf>
    <xf numFmtId="0" fontId="21" fillId="7" borderId="4" xfId="0" applyFont="1" applyFill="1" applyBorder="1" applyAlignment="1">
      <alignment horizontal="center" vertical="center"/>
    </xf>
    <xf numFmtId="38" fontId="16" fillId="7" borderId="4" xfId="1" applyFont="1" applyFill="1" applyBorder="1" applyAlignment="1">
      <alignment horizontal="center" vertical="center"/>
    </xf>
    <xf numFmtId="177" fontId="7" fillId="10" borderId="4" xfId="0" applyNumberFormat="1" applyFont="1" applyFill="1" applyBorder="1">
      <alignment vertical="center"/>
    </xf>
    <xf numFmtId="177" fontId="7" fillId="0" borderId="76" xfId="1" applyNumberFormat="1" applyFont="1" applyBorder="1" applyAlignment="1">
      <alignment vertical="center"/>
    </xf>
    <xf numFmtId="177" fontId="7" fillId="0" borderId="3" xfId="1" applyNumberFormat="1" applyFont="1" applyBorder="1" applyAlignment="1">
      <alignment vertical="center"/>
    </xf>
    <xf numFmtId="0" fontId="22" fillId="9" borderId="3" xfId="0" applyFont="1" applyFill="1" applyBorder="1">
      <alignment vertical="center"/>
    </xf>
    <xf numFmtId="0" fontId="24" fillId="2" borderId="0" xfId="0" applyFont="1" applyFill="1" applyAlignment="1">
      <alignment horizontal="left" vertical="center"/>
    </xf>
    <xf numFmtId="0" fontId="2" fillId="2" borderId="4" xfId="0" applyFont="1" applyFill="1" applyBorder="1" applyAlignment="1">
      <alignment horizontal="center" vertical="center"/>
    </xf>
    <xf numFmtId="0" fontId="2" fillId="0" borderId="4" xfId="0" applyFont="1" applyBorder="1" applyAlignment="1">
      <alignment horizontal="left" vertical="top" wrapText="1"/>
    </xf>
    <xf numFmtId="0" fontId="3" fillId="2" borderId="0" xfId="0" applyFont="1" applyFill="1" applyAlignment="1">
      <alignment horizontal="left" vertical="top" wrapText="1"/>
    </xf>
    <xf numFmtId="0" fontId="2" fillId="2" borderId="0" xfId="0" applyFont="1" applyFill="1" applyAlignment="1">
      <alignment vertical="top" wrapText="1"/>
    </xf>
    <xf numFmtId="0" fontId="9" fillId="2" borderId="0" xfId="0" applyFont="1" applyFill="1" applyAlignment="1">
      <alignment vertical="top" wrapText="1"/>
    </xf>
    <xf numFmtId="0" fontId="2" fillId="2" borderId="0" xfId="0" applyFont="1" applyFill="1" applyAlignment="1">
      <alignment horizontal="left" vertical="top" wrapText="1"/>
    </xf>
    <xf numFmtId="0" fontId="2" fillId="2" borderId="0" xfId="0" applyFont="1" applyFill="1" applyAlignment="1">
      <alignment vertical="top"/>
    </xf>
    <xf numFmtId="0" fontId="16" fillId="3" borderId="1" xfId="0" applyFont="1" applyFill="1" applyBorder="1" applyAlignment="1">
      <alignment horizontal="left" vertical="center" wrapText="1" indent="1"/>
    </xf>
    <xf numFmtId="0" fontId="16" fillId="3" borderId="3" xfId="0" applyFont="1" applyFill="1" applyBorder="1" applyAlignment="1">
      <alignment horizontal="left" vertical="center" wrapText="1" indent="1"/>
    </xf>
    <xf numFmtId="180" fontId="16" fillId="3" borderId="1" xfId="0" applyNumberFormat="1" applyFont="1" applyFill="1" applyBorder="1" applyAlignment="1">
      <alignment horizontal="right" vertical="center"/>
    </xf>
    <xf numFmtId="180" fontId="16" fillId="3" borderId="2" xfId="0" applyNumberFormat="1" applyFont="1" applyFill="1" applyBorder="1" applyAlignment="1">
      <alignment horizontal="right" vertical="center"/>
    </xf>
    <xf numFmtId="180" fontId="16" fillId="3" borderId="49" xfId="0" applyNumberFormat="1" applyFont="1" applyFill="1" applyBorder="1" applyAlignment="1">
      <alignment horizontal="right" vertical="center"/>
    </xf>
    <xf numFmtId="0" fontId="16" fillId="2" borderId="1" xfId="0" applyFont="1" applyFill="1" applyBorder="1" applyAlignment="1">
      <alignment horizontal="left" vertical="center" wrapText="1" indent="1"/>
    </xf>
    <xf numFmtId="0" fontId="16" fillId="2" borderId="3" xfId="0" applyFont="1" applyFill="1" applyBorder="1" applyAlignment="1">
      <alignment horizontal="left" vertical="center" wrapText="1" indent="1"/>
    </xf>
    <xf numFmtId="177" fontId="16" fillId="2" borderId="1" xfId="0" applyNumberFormat="1" applyFont="1" applyFill="1" applyBorder="1" applyAlignment="1">
      <alignment horizontal="right" vertical="center"/>
    </xf>
    <xf numFmtId="177" fontId="16" fillId="2" borderId="2" xfId="0" applyNumberFormat="1" applyFont="1" applyFill="1" applyBorder="1" applyAlignment="1">
      <alignment horizontal="right" vertical="center"/>
    </xf>
    <xf numFmtId="177" fontId="16" fillId="2" borderId="49" xfId="0" applyNumberFormat="1" applyFont="1" applyFill="1" applyBorder="1" applyAlignment="1">
      <alignment horizontal="right" vertical="center"/>
    </xf>
    <xf numFmtId="0" fontId="16" fillId="2" borderId="12" xfId="0" applyFont="1" applyFill="1" applyBorder="1" applyAlignment="1">
      <alignment horizontal="center" vertical="center" wrapText="1"/>
    </xf>
    <xf numFmtId="0" fontId="16" fillId="2" borderId="8" xfId="0" applyFont="1" applyFill="1" applyBorder="1" applyAlignment="1">
      <alignment horizontal="center" vertical="center" wrapText="1"/>
    </xf>
    <xf numFmtId="0" fontId="16" fillId="2" borderId="5" xfId="0" applyFont="1" applyFill="1" applyBorder="1" applyAlignment="1">
      <alignment horizontal="center" vertical="center"/>
    </xf>
    <xf numFmtId="0" fontId="16" fillId="2" borderId="17" xfId="0" applyFont="1" applyFill="1" applyBorder="1" applyAlignment="1">
      <alignment horizontal="center" vertical="center"/>
    </xf>
    <xf numFmtId="0" fontId="16" fillId="2" borderId="9" xfId="0" applyFont="1" applyFill="1" applyBorder="1" applyAlignment="1">
      <alignment horizontal="center" vertical="center"/>
    </xf>
    <xf numFmtId="0" fontId="16" fillId="2" borderId="31" xfId="0" applyFont="1" applyFill="1" applyBorder="1" applyAlignment="1">
      <alignment horizontal="center" vertical="center"/>
    </xf>
    <xf numFmtId="0" fontId="18" fillId="2" borderId="5" xfId="0" applyFont="1" applyFill="1" applyBorder="1" applyAlignment="1">
      <alignment horizontal="center" vertical="center" wrapText="1"/>
    </xf>
    <xf numFmtId="0" fontId="18" fillId="2" borderId="14"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6" fillId="2" borderId="12" xfId="0" applyFont="1" applyFill="1" applyBorder="1" applyAlignment="1">
      <alignment horizontal="center" vertical="center"/>
    </xf>
    <xf numFmtId="0" fontId="16" fillId="2" borderId="8" xfId="0" applyFont="1" applyFill="1" applyBorder="1" applyAlignment="1">
      <alignment horizontal="center" vertical="center"/>
    </xf>
    <xf numFmtId="0" fontId="16" fillId="3" borderId="15" xfId="0" applyFont="1" applyFill="1" applyBorder="1" applyAlignment="1">
      <alignment horizontal="left" vertical="center" indent="1" shrinkToFit="1"/>
    </xf>
    <xf numFmtId="0" fontId="16" fillId="3" borderId="27" xfId="0" applyFont="1" applyFill="1" applyBorder="1" applyAlignment="1">
      <alignment horizontal="left" vertical="center" indent="1" shrinkToFit="1"/>
    </xf>
    <xf numFmtId="180" fontId="16" fillId="3" borderId="5" xfId="1" applyNumberFormat="1" applyFont="1" applyFill="1" applyBorder="1" applyAlignment="1">
      <alignment horizontal="right" vertical="center"/>
    </xf>
    <xf numFmtId="180" fontId="16" fillId="3" borderId="14" xfId="1" applyNumberFormat="1" applyFont="1" applyFill="1" applyBorder="1" applyAlignment="1">
      <alignment horizontal="right" vertical="center"/>
    </xf>
    <xf numFmtId="0" fontId="11" fillId="3" borderId="11" xfId="0" applyFont="1" applyFill="1" applyBorder="1" applyAlignment="1">
      <alignment horizontal="left" vertical="center" wrapText="1" indent="1"/>
    </xf>
    <xf numFmtId="0" fontId="11" fillId="3" borderId="19" xfId="0" applyFont="1" applyFill="1" applyBorder="1" applyAlignment="1">
      <alignment horizontal="left" vertical="center" wrapText="1" indent="1"/>
    </xf>
    <xf numFmtId="180" fontId="16" fillId="3" borderId="11" xfId="0" applyNumberFormat="1" applyFont="1" applyFill="1" applyBorder="1" applyAlignment="1">
      <alignment horizontal="right" vertical="center"/>
    </xf>
    <xf numFmtId="180" fontId="16" fillId="3" borderId="45" xfId="0" applyNumberFormat="1" applyFont="1" applyFill="1" applyBorder="1" applyAlignment="1">
      <alignment horizontal="right" vertical="center"/>
    </xf>
    <xf numFmtId="180" fontId="16" fillId="3" borderId="48" xfId="0" applyNumberFormat="1" applyFont="1" applyFill="1" applyBorder="1" applyAlignment="1">
      <alignment horizontal="right" vertical="center"/>
    </xf>
    <xf numFmtId="0" fontId="16" fillId="2" borderId="1" xfId="0" applyFont="1" applyFill="1" applyBorder="1" applyAlignment="1">
      <alignment horizontal="center" vertical="center" shrinkToFit="1"/>
    </xf>
    <xf numFmtId="0" fontId="16" fillId="2" borderId="2" xfId="0" applyFont="1" applyFill="1" applyBorder="1" applyAlignment="1">
      <alignment horizontal="center" vertical="center" shrinkToFit="1"/>
    </xf>
    <xf numFmtId="0" fontId="16" fillId="2" borderId="49" xfId="0" applyFont="1" applyFill="1" applyBorder="1" applyAlignment="1">
      <alignment horizontal="center" vertical="center" shrinkToFit="1"/>
    </xf>
    <xf numFmtId="177" fontId="16" fillId="2" borderId="15" xfId="1" applyNumberFormat="1" applyFont="1" applyFill="1" applyBorder="1" applyAlignment="1">
      <alignment horizontal="right" vertical="center"/>
    </xf>
    <xf numFmtId="177" fontId="16" fillId="2" borderId="42" xfId="1" applyNumberFormat="1" applyFont="1" applyFill="1" applyBorder="1" applyAlignment="1">
      <alignment horizontal="right" vertical="center"/>
    </xf>
    <xf numFmtId="177" fontId="16" fillId="2" borderId="50" xfId="1" applyNumberFormat="1" applyFont="1" applyFill="1" applyBorder="1" applyAlignment="1">
      <alignment horizontal="right" vertical="center"/>
    </xf>
    <xf numFmtId="0" fontId="16" fillId="2" borderId="1" xfId="0" applyFont="1" applyFill="1" applyBorder="1" applyAlignment="1">
      <alignment horizontal="right" vertical="center"/>
    </xf>
    <xf numFmtId="0" fontId="16" fillId="2" borderId="2" xfId="0" applyFont="1" applyFill="1" applyBorder="1" applyAlignment="1">
      <alignment horizontal="right" vertical="center"/>
    </xf>
    <xf numFmtId="0" fontId="16" fillId="2" borderId="5" xfId="0" applyFont="1" applyFill="1" applyBorder="1" applyAlignment="1">
      <alignment horizontal="right" vertical="center"/>
    </xf>
    <xf numFmtId="0" fontId="16" fillId="2" borderId="17" xfId="0" applyFont="1" applyFill="1" applyBorder="1" applyAlignment="1">
      <alignment horizontal="right" vertical="center"/>
    </xf>
    <xf numFmtId="49" fontId="16" fillId="0" borderId="14" xfId="0" applyNumberFormat="1" applyFont="1" applyBorder="1" applyAlignment="1">
      <alignment horizontal="center" vertical="center"/>
    </xf>
    <xf numFmtId="0" fontId="16" fillId="4" borderId="14" xfId="0" applyFont="1" applyFill="1" applyBorder="1" applyAlignment="1">
      <alignment horizontal="center" vertical="center"/>
    </xf>
    <xf numFmtId="0" fontId="16" fillId="2" borderId="9" xfId="0" applyFont="1" applyFill="1" applyBorder="1" applyAlignment="1">
      <alignment horizontal="left" vertical="center"/>
    </xf>
    <xf numFmtId="0" fontId="16" fillId="2" borderId="31" xfId="0" applyFont="1" applyFill="1" applyBorder="1" applyAlignment="1">
      <alignment horizontal="left" vertical="center"/>
    </xf>
    <xf numFmtId="177" fontId="16" fillId="2" borderId="38" xfId="1" applyNumberFormat="1" applyFont="1" applyFill="1" applyBorder="1" applyAlignment="1">
      <alignment horizontal="right" vertical="center"/>
    </xf>
    <xf numFmtId="177" fontId="16" fillId="2" borderId="46" xfId="1" applyNumberFormat="1" applyFont="1" applyFill="1" applyBorder="1" applyAlignment="1">
      <alignment horizontal="right" vertical="center"/>
    </xf>
    <xf numFmtId="177" fontId="16" fillId="2" borderId="51" xfId="1" applyNumberFormat="1" applyFont="1" applyFill="1" applyBorder="1" applyAlignment="1">
      <alignment horizontal="right" vertical="center"/>
    </xf>
    <xf numFmtId="177" fontId="16" fillId="2" borderId="13" xfId="1" applyNumberFormat="1" applyFont="1" applyFill="1" applyBorder="1" applyAlignment="1">
      <alignment horizontal="right" vertical="center"/>
    </xf>
    <xf numFmtId="177" fontId="16" fillId="2" borderId="25" xfId="1" applyNumberFormat="1" applyFont="1" applyFill="1" applyBorder="1" applyAlignment="1">
      <alignment horizontal="right" vertical="center"/>
    </xf>
    <xf numFmtId="177" fontId="16" fillId="2" borderId="43" xfId="1" applyNumberFormat="1" applyFont="1" applyFill="1" applyBorder="1" applyAlignment="1">
      <alignment horizontal="right" vertical="center"/>
    </xf>
    <xf numFmtId="180" fontId="16" fillId="4" borderId="39" xfId="1" applyNumberFormat="1" applyFont="1" applyFill="1" applyBorder="1" applyAlignment="1">
      <alignment horizontal="right" vertical="center"/>
    </xf>
    <xf numFmtId="180" fontId="16" fillId="4" borderId="40" xfId="1" applyNumberFormat="1" applyFont="1" applyFill="1" applyBorder="1" applyAlignment="1">
      <alignment horizontal="right" vertical="center"/>
    </xf>
    <xf numFmtId="180" fontId="16" fillId="4" borderId="52" xfId="1" applyNumberFormat="1" applyFont="1" applyFill="1" applyBorder="1" applyAlignment="1">
      <alignment horizontal="right" vertical="center"/>
    </xf>
    <xf numFmtId="180" fontId="16" fillId="3" borderId="39" xfId="1" applyNumberFormat="1" applyFont="1" applyFill="1" applyBorder="1" applyAlignment="1">
      <alignment horizontal="right" vertical="center"/>
    </xf>
    <xf numFmtId="180" fontId="16" fillId="3" borderId="40" xfId="1" applyNumberFormat="1" applyFont="1" applyFill="1" applyBorder="1" applyAlignment="1">
      <alignment horizontal="right" vertical="center"/>
    </xf>
    <xf numFmtId="180" fontId="16" fillId="3" borderId="52" xfId="1" applyNumberFormat="1" applyFont="1" applyFill="1" applyBorder="1" applyAlignment="1">
      <alignment horizontal="right" vertical="center"/>
    </xf>
    <xf numFmtId="0" fontId="16" fillId="2" borderId="21" xfId="0" applyFont="1" applyFill="1" applyBorder="1" applyAlignment="1">
      <alignment horizontal="center" vertical="center" shrinkToFit="1"/>
    </xf>
    <xf numFmtId="0" fontId="16" fillId="2" borderId="34" xfId="0" applyFont="1" applyFill="1" applyBorder="1" applyAlignment="1">
      <alignment horizontal="center" vertical="center" shrinkToFit="1"/>
    </xf>
    <xf numFmtId="49" fontId="16" fillId="5" borderId="14" xfId="0" applyNumberFormat="1" applyFont="1" applyFill="1" applyBorder="1" applyAlignment="1">
      <alignment horizontal="center" vertical="center"/>
    </xf>
    <xf numFmtId="0" fontId="11" fillId="2" borderId="21" xfId="0" applyFont="1" applyFill="1" applyBorder="1" applyAlignment="1">
      <alignment horizontal="left" vertical="center" wrapText="1" indent="1"/>
    </xf>
    <xf numFmtId="0" fontId="11" fillId="2" borderId="34" xfId="0" applyFont="1" applyFill="1" applyBorder="1" applyAlignment="1">
      <alignment horizontal="left" vertical="center" wrapText="1" indent="1"/>
    </xf>
    <xf numFmtId="0" fontId="18" fillId="2" borderId="13" xfId="0" applyFont="1" applyFill="1" applyBorder="1" applyAlignment="1">
      <alignment horizontal="center" vertical="center" wrapText="1"/>
    </xf>
    <xf numFmtId="0" fontId="18" fillId="2" borderId="29" xfId="0" applyFont="1" applyFill="1" applyBorder="1" applyAlignment="1">
      <alignment horizontal="center" vertical="center" wrapText="1"/>
    </xf>
    <xf numFmtId="177" fontId="16" fillId="2" borderId="10" xfId="1" applyNumberFormat="1" applyFont="1" applyFill="1" applyBorder="1" applyAlignment="1">
      <alignment horizontal="right" vertical="center"/>
    </xf>
    <xf numFmtId="177" fontId="16" fillId="2" borderId="24" xfId="1" applyNumberFormat="1" applyFont="1" applyFill="1" applyBorder="1" applyAlignment="1">
      <alignment horizontal="right" vertical="center"/>
    </xf>
    <xf numFmtId="177" fontId="16" fillId="2" borderId="44" xfId="1" applyNumberFormat="1" applyFont="1" applyFill="1" applyBorder="1" applyAlignment="1">
      <alignment horizontal="right" vertical="center"/>
    </xf>
    <xf numFmtId="0" fontId="18" fillId="2" borderId="5" xfId="0" applyFont="1" applyFill="1" applyBorder="1" applyAlignment="1">
      <alignment horizontal="left" vertical="center" wrapText="1" indent="1"/>
    </xf>
    <xf numFmtId="0" fontId="18" fillId="2" borderId="17" xfId="0" applyFont="1" applyFill="1" applyBorder="1" applyAlignment="1">
      <alignment horizontal="left" vertical="center" wrapText="1" indent="1"/>
    </xf>
    <xf numFmtId="0" fontId="18" fillId="2" borderId="13" xfId="0" applyFont="1" applyFill="1" applyBorder="1" applyAlignment="1">
      <alignment horizontal="left" vertical="center" wrapText="1" indent="1"/>
    </xf>
    <xf numFmtId="0" fontId="18" fillId="2" borderId="29" xfId="0" applyFont="1" applyFill="1" applyBorder="1" applyAlignment="1">
      <alignment horizontal="left" vertical="center" wrapText="1" indent="1"/>
    </xf>
    <xf numFmtId="0" fontId="16" fillId="2" borderId="21" xfId="0" applyFont="1" applyFill="1" applyBorder="1" applyAlignment="1">
      <alignment horizontal="center" vertical="center"/>
    </xf>
    <xf numFmtId="0" fontId="16" fillId="2" borderId="34" xfId="0" applyFont="1" applyFill="1" applyBorder="1" applyAlignment="1">
      <alignment horizontal="center" vertical="center"/>
    </xf>
    <xf numFmtId="0" fontId="18" fillId="2" borderId="5" xfId="0" applyFont="1" applyFill="1" applyBorder="1" applyAlignment="1">
      <alignment horizontal="center" vertical="center"/>
    </xf>
    <xf numFmtId="0" fontId="18" fillId="2" borderId="14" xfId="0" applyFont="1" applyFill="1" applyBorder="1" applyAlignment="1">
      <alignment horizontal="center" vertical="center"/>
    </xf>
    <xf numFmtId="0" fontId="18" fillId="2" borderId="17" xfId="0" applyFont="1" applyFill="1" applyBorder="1" applyAlignment="1">
      <alignment horizontal="center" vertical="center"/>
    </xf>
    <xf numFmtId="0" fontId="18" fillId="2" borderId="6" xfId="0" applyFont="1" applyFill="1" applyBorder="1" applyAlignment="1">
      <alignment horizontal="center" vertical="center"/>
    </xf>
    <xf numFmtId="0" fontId="18" fillId="2" borderId="0" xfId="0" applyFont="1" applyFill="1" applyAlignment="1">
      <alignment horizontal="center" vertical="center"/>
    </xf>
    <xf numFmtId="0" fontId="18" fillId="2" borderId="28" xfId="0" applyFont="1" applyFill="1" applyBorder="1" applyAlignment="1">
      <alignment horizontal="center" vertical="center"/>
    </xf>
    <xf numFmtId="0" fontId="18" fillId="2" borderId="1" xfId="0" applyFont="1" applyFill="1" applyBorder="1" applyAlignment="1">
      <alignment horizontal="center" vertical="center"/>
    </xf>
    <xf numFmtId="0" fontId="18" fillId="2" borderId="2" xfId="0" applyFont="1" applyFill="1" applyBorder="1" applyAlignment="1">
      <alignment horizontal="center" vertical="center"/>
    </xf>
    <xf numFmtId="0" fontId="18" fillId="2" borderId="3" xfId="0" applyFont="1" applyFill="1" applyBorder="1" applyAlignment="1">
      <alignment horizontal="center" vertical="center"/>
    </xf>
    <xf numFmtId="0" fontId="16" fillId="3" borderId="14" xfId="0" applyFont="1" applyFill="1" applyBorder="1" applyAlignment="1">
      <alignment horizontal="center" vertical="center"/>
    </xf>
    <xf numFmtId="0" fontId="18" fillId="2" borderId="6" xfId="0" applyFont="1" applyFill="1" applyBorder="1" applyAlignment="1">
      <alignment horizontal="center" vertical="center" wrapText="1"/>
    </xf>
    <xf numFmtId="0" fontId="18" fillId="2" borderId="28" xfId="0" applyFont="1" applyFill="1" applyBorder="1" applyAlignment="1">
      <alignment horizontal="center" vertical="center" wrapText="1"/>
    </xf>
    <xf numFmtId="177" fontId="16" fillId="2" borderId="5" xfId="0" applyNumberFormat="1" applyFont="1" applyFill="1" applyBorder="1" applyAlignment="1">
      <alignment horizontal="center" vertical="center"/>
    </xf>
    <xf numFmtId="177" fontId="16" fillId="2" borderId="17" xfId="0" applyNumberFormat="1" applyFont="1" applyFill="1" applyBorder="1" applyAlignment="1">
      <alignment horizontal="center" vertical="center"/>
    </xf>
    <xf numFmtId="0" fontId="16" fillId="2" borderId="10" xfId="0" applyFont="1" applyFill="1" applyBorder="1" applyAlignment="1">
      <alignment horizontal="center" vertical="center"/>
    </xf>
    <xf numFmtId="0" fontId="16" fillId="2" borderId="18" xfId="0" applyFont="1" applyFill="1" applyBorder="1" applyAlignment="1">
      <alignment horizontal="center" vertical="center"/>
    </xf>
    <xf numFmtId="0" fontId="16" fillId="2" borderId="13" xfId="0" applyFont="1" applyFill="1" applyBorder="1" applyAlignment="1">
      <alignment horizontal="center" vertical="center"/>
    </xf>
    <xf numFmtId="0" fontId="16" fillId="2" borderId="29" xfId="0" applyFont="1" applyFill="1" applyBorder="1" applyAlignment="1">
      <alignment horizontal="center" vertical="center"/>
    </xf>
    <xf numFmtId="177" fontId="16" fillId="2" borderId="1" xfId="0" applyNumberFormat="1" applyFont="1" applyFill="1" applyBorder="1" applyAlignment="1">
      <alignment horizontal="center" vertical="center"/>
    </xf>
    <xf numFmtId="177" fontId="16" fillId="2" borderId="3" xfId="0" applyNumberFormat="1" applyFont="1" applyFill="1" applyBorder="1" applyAlignment="1">
      <alignment horizontal="center" vertical="center"/>
    </xf>
    <xf numFmtId="0" fontId="16" fillId="2" borderId="1" xfId="0" applyFont="1" applyFill="1" applyBorder="1" applyAlignment="1">
      <alignment horizontal="center" vertical="center"/>
    </xf>
    <xf numFmtId="0" fontId="16" fillId="2" borderId="2" xfId="0" applyFont="1" applyFill="1" applyBorder="1" applyAlignment="1">
      <alignment horizontal="center" vertical="center"/>
    </xf>
    <xf numFmtId="0" fontId="16" fillId="2" borderId="3" xfId="0" applyFont="1" applyFill="1" applyBorder="1" applyAlignment="1">
      <alignment horizontal="center" vertical="center"/>
    </xf>
    <xf numFmtId="38" fontId="18" fillId="3" borderId="1" xfId="1" applyFont="1" applyFill="1" applyBorder="1" applyAlignment="1">
      <alignment horizontal="right" vertical="center"/>
    </xf>
    <xf numFmtId="38" fontId="18" fillId="3" borderId="3" xfId="1" applyFont="1" applyFill="1" applyBorder="1" applyAlignment="1">
      <alignment horizontal="right" vertical="center"/>
    </xf>
    <xf numFmtId="38" fontId="18" fillId="3" borderId="1" xfId="1" applyFont="1" applyFill="1" applyBorder="1" applyAlignment="1">
      <alignment horizontal="center" vertical="center"/>
    </xf>
    <xf numFmtId="38" fontId="18" fillId="3" borderId="3" xfId="1" applyFont="1" applyFill="1" applyBorder="1" applyAlignment="1">
      <alignment horizontal="center" vertical="center"/>
    </xf>
    <xf numFmtId="0" fontId="16" fillId="2" borderId="14" xfId="0" applyFont="1" applyFill="1" applyBorder="1" applyAlignment="1">
      <alignment horizontal="center" vertical="center"/>
    </xf>
    <xf numFmtId="38" fontId="18" fillId="3" borderId="5" xfId="1" applyFont="1" applyFill="1" applyBorder="1" applyAlignment="1">
      <alignment horizontal="right" vertical="center"/>
    </xf>
    <xf numFmtId="38" fontId="18" fillId="3" borderId="17" xfId="1" applyFont="1" applyFill="1" applyBorder="1" applyAlignment="1">
      <alignment horizontal="right" vertical="center"/>
    </xf>
    <xf numFmtId="38" fontId="18" fillId="3" borderId="5" xfId="1" applyFont="1" applyFill="1" applyBorder="1" applyAlignment="1">
      <alignment horizontal="center" vertical="center"/>
    </xf>
    <xf numFmtId="38" fontId="18" fillId="3" borderId="17" xfId="1" applyFont="1" applyFill="1" applyBorder="1" applyAlignment="1">
      <alignment horizontal="center" vertical="center"/>
    </xf>
    <xf numFmtId="0" fontId="18" fillId="2" borderId="4" xfId="0" applyFont="1" applyFill="1" applyBorder="1" applyAlignment="1">
      <alignment horizontal="center" vertical="center"/>
    </xf>
    <xf numFmtId="0" fontId="18" fillId="2" borderId="4" xfId="0" applyFont="1" applyFill="1" applyBorder="1" applyAlignment="1">
      <alignment horizontal="center" vertical="center" wrapText="1"/>
    </xf>
    <xf numFmtId="38" fontId="16" fillId="2" borderId="4" xfId="1" applyFont="1" applyFill="1" applyBorder="1" applyAlignment="1">
      <alignment horizontal="center" vertical="center"/>
    </xf>
    <xf numFmtId="177" fontId="16" fillId="2" borderId="0" xfId="0" applyNumberFormat="1" applyFont="1" applyFill="1" applyAlignment="1">
      <alignment horizontal="right" vertical="center"/>
    </xf>
    <xf numFmtId="0" fontId="16" fillId="2" borderId="0" xfId="0" applyFont="1" applyFill="1" applyAlignment="1">
      <alignment horizontal="left" vertical="center" wrapText="1"/>
    </xf>
    <xf numFmtId="38" fontId="16" fillId="2" borderId="1" xfId="1" applyFont="1" applyFill="1" applyBorder="1" applyAlignment="1">
      <alignment horizontal="right" vertical="center"/>
    </xf>
    <xf numFmtId="38" fontId="16" fillId="2" borderId="3" xfId="1" applyFont="1" applyFill="1" applyBorder="1" applyAlignment="1">
      <alignment horizontal="right" vertical="center"/>
    </xf>
    <xf numFmtId="0" fontId="16" fillId="2" borderId="5" xfId="0" applyFont="1" applyFill="1" applyBorder="1" applyAlignment="1">
      <alignment horizontal="left" vertical="top"/>
    </xf>
    <xf numFmtId="0" fontId="16" fillId="2" borderId="14" xfId="0" applyFont="1" applyFill="1" applyBorder="1" applyAlignment="1">
      <alignment horizontal="left" vertical="top"/>
    </xf>
    <xf numFmtId="0" fontId="16" fillId="2" borderId="17" xfId="0" applyFont="1" applyFill="1" applyBorder="1" applyAlignment="1">
      <alignment horizontal="left" vertical="top"/>
    </xf>
    <xf numFmtId="0" fontId="16" fillId="2" borderId="6" xfId="0" applyFont="1" applyFill="1" applyBorder="1" applyAlignment="1">
      <alignment horizontal="left" vertical="top"/>
    </xf>
    <xf numFmtId="0" fontId="16" fillId="2" borderId="0" xfId="0" applyFont="1" applyFill="1" applyAlignment="1">
      <alignment horizontal="left" vertical="top"/>
    </xf>
    <xf numFmtId="0" fontId="16" fillId="2" borderId="28" xfId="0" applyFont="1" applyFill="1" applyBorder="1" applyAlignment="1">
      <alignment horizontal="left" vertical="top"/>
    </xf>
    <xf numFmtId="0" fontId="16" fillId="2" borderId="9" xfId="0" applyFont="1" applyFill="1" applyBorder="1" applyAlignment="1">
      <alignment horizontal="left" vertical="top"/>
    </xf>
    <xf numFmtId="0" fontId="16" fillId="2" borderId="16" xfId="0" applyFont="1" applyFill="1" applyBorder="1" applyAlignment="1">
      <alignment horizontal="left" vertical="top"/>
    </xf>
    <xf numFmtId="0" fontId="16" fillId="2" borderId="31" xfId="0" applyFont="1" applyFill="1" applyBorder="1" applyAlignment="1">
      <alignment horizontal="left" vertical="top"/>
    </xf>
    <xf numFmtId="178" fontId="17" fillId="3" borderId="26" xfId="1" applyNumberFormat="1" applyFont="1" applyFill="1" applyBorder="1" applyAlignment="1">
      <alignment horizontal="right" vertical="center"/>
    </xf>
    <xf numFmtId="178" fontId="17" fillId="3" borderId="61" xfId="1" applyNumberFormat="1" applyFont="1" applyFill="1" applyBorder="1" applyAlignment="1">
      <alignment horizontal="right" vertical="center"/>
    </xf>
    <xf numFmtId="181" fontId="17" fillId="3" borderId="26" xfId="1" applyNumberFormat="1" applyFont="1" applyFill="1" applyBorder="1" applyAlignment="1">
      <alignment horizontal="right" vertical="center"/>
    </xf>
    <xf numFmtId="181" fontId="17" fillId="3" borderId="53" xfId="1" applyNumberFormat="1" applyFont="1" applyFill="1" applyBorder="1" applyAlignment="1">
      <alignment horizontal="right" vertical="center"/>
    </xf>
    <xf numFmtId="181" fontId="17" fillId="3" borderId="37" xfId="1" applyNumberFormat="1" applyFont="1" applyFill="1" applyBorder="1" applyAlignment="1">
      <alignment horizontal="right" vertical="center"/>
    </xf>
    <xf numFmtId="181" fontId="17" fillId="3" borderId="21" xfId="1" applyNumberFormat="1" applyFont="1" applyFill="1" applyBorder="1" applyAlignment="1">
      <alignment horizontal="right" vertical="center"/>
    </xf>
    <xf numFmtId="181" fontId="17" fillId="3" borderId="40" xfId="0" applyNumberFormat="1" applyFont="1" applyFill="1" applyBorder="1" applyAlignment="1">
      <alignment horizontal="right" vertical="center"/>
    </xf>
    <xf numFmtId="181" fontId="17" fillId="3" borderId="61" xfId="0" applyNumberFormat="1" applyFont="1" applyFill="1" applyBorder="1" applyAlignment="1">
      <alignment horizontal="right" vertical="center"/>
    </xf>
    <xf numFmtId="0" fontId="10" fillId="2" borderId="0" xfId="0" applyFont="1" applyFill="1" applyAlignment="1">
      <alignment horizontal="left" vertical="center" wrapText="1"/>
    </xf>
    <xf numFmtId="0" fontId="16" fillId="2" borderId="36" xfId="0" applyFont="1" applyFill="1" applyBorder="1" applyAlignment="1">
      <alignment horizontal="center" vertical="center"/>
    </xf>
    <xf numFmtId="177" fontId="16" fillId="0" borderId="0" xfId="0" applyNumberFormat="1" applyFont="1" applyAlignment="1">
      <alignment horizontal="right" vertical="center"/>
    </xf>
    <xf numFmtId="177" fontId="16" fillId="3" borderId="1" xfId="0" applyNumberFormat="1" applyFont="1" applyFill="1" applyBorder="1" applyAlignment="1">
      <alignment horizontal="right" vertical="center"/>
    </xf>
    <xf numFmtId="177" fontId="16" fillId="3" borderId="3" xfId="0" applyNumberFormat="1" applyFont="1" applyFill="1" applyBorder="1" applyAlignment="1">
      <alignment horizontal="right" vertical="center"/>
    </xf>
    <xf numFmtId="0" fontId="7" fillId="2" borderId="5"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31" xfId="0" applyFont="1" applyFill="1" applyBorder="1" applyAlignment="1">
      <alignment horizontal="center" vertical="center"/>
    </xf>
    <xf numFmtId="0" fontId="7" fillId="2" borderId="5" xfId="0" applyFont="1" applyFill="1" applyBorder="1" applyAlignment="1">
      <alignment horizontal="distributed" vertical="center" wrapText="1" indent="1"/>
    </xf>
    <xf numFmtId="0" fontId="7" fillId="2" borderId="3" xfId="0" applyFont="1" applyFill="1" applyBorder="1" applyAlignment="1">
      <alignment horizontal="distributed" vertical="center" wrapText="1" indent="1"/>
    </xf>
    <xf numFmtId="0" fontId="23" fillId="2" borderId="0" xfId="0" applyFont="1" applyFill="1" applyAlignment="1">
      <alignment horizontal="distributed" vertical="center" indent="10"/>
    </xf>
    <xf numFmtId="0" fontId="7" fillId="2" borderId="1" xfId="0" applyFont="1" applyFill="1" applyBorder="1" applyAlignment="1">
      <alignment horizontal="distributed" vertical="center" indent="1"/>
    </xf>
    <xf numFmtId="0" fontId="8" fillId="2" borderId="3" xfId="0" applyFont="1" applyFill="1" applyBorder="1" applyAlignment="1">
      <alignment horizontal="distributed" vertical="center" indent="1"/>
    </xf>
    <xf numFmtId="0" fontId="22" fillId="9" borderId="1" xfId="0" applyFont="1" applyFill="1" applyBorder="1" applyAlignment="1">
      <alignment horizontal="distributed" vertical="center" indent="1"/>
    </xf>
    <xf numFmtId="0" fontId="22" fillId="9" borderId="3" xfId="0" applyFont="1" applyFill="1" applyBorder="1" applyAlignment="1">
      <alignment horizontal="distributed" vertical="center" indent="1"/>
    </xf>
    <xf numFmtId="0" fontId="20" fillId="0" borderId="16" xfId="0" applyFont="1" applyBorder="1" applyAlignment="1">
      <alignment horizontal="center" vertical="center"/>
    </xf>
    <xf numFmtId="0" fontId="16" fillId="7" borderId="12" xfId="0" applyFont="1" applyFill="1" applyBorder="1" applyAlignment="1">
      <alignment horizontal="center" vertical="center" wrapText="1" shrinkToFit="1"/>
    </xf>
    <xf numFmtId="0" fontId="16" fillId="7" borderId="7" xfId="0" applyFont="1" applyFill="1" applyBorder="1" applyAlignment="1">
      <alignment horizontal="center" vertical="center" wrapText="1" shrinkToFit="1"/>
    </xf>
    <xf numFmtId="0" fontId="16" fillId="7" borderId="8" xfId="0" applyFont="1" applyFill="1" applyBorder="1" applyAlignment="1">
      <alignment horizontal="center" vertical="center" wrapText="1" shrinkToFit="1"/>
    </xf>
    <xf numFmtId="0" fontId="16" fillId="7" borderId="12" xfId="0" applyFont="1" applyFill="1" applyBorder="1" applyAlignment="1">
      <alignment horizontal="center" vertical="center" shrinkToFit="1"/>
    </xf>
    <xf numFmtId="0" fontId="16" fillId="7" borderId="7" xfId="0" applyFont="1" applyFill="1" applyBorder="1" applyAlignment="1">
      <alignment horizontal="center" vertical="center" shrinkToFit="1"/>
    </xf>
    <xf numFmtId="0" fontId="16" fillId="7" borderId="8" xfId="0" applyFont="1" applyFill="1" applyBorder="1" applyAlignment="1">
      <alignment horizontal="center" vertical="center" shrinkToFit="1"/>
    </xf>
    <xf numFmtId="38" fontId="16" fillId="7" borderId="4" xfId="1" applyFont="1" applyFill="1" applyBorder="1" applyAlignment="1">
      <alignment horizontal="left" vertical="center" wrapText="1"/>
    </xf>
    <xf numFmtId="183" fontId="16" fillId="3" borderId="1" xfId="2" applyNumberFormat="1" applyFont="1" applyFill="1" applyBorder="1" applyAlignment="1">
      <alignment horizontal="center" vertical="center"/>
    </xf>
    <xf numFmtId="183" fontId="16" fillId="3" borderId="3" xfId="2" applyNumberFormat="1" applyFont="1" applyFill="1" applyBorder="1" applyAlignment="1">
      <alignment horizontal="center" vertical="center"/>
    </xf>
    <xf numFmtId="38" fontId="16" fillId="7" borderId="4" xfId="1" applyFont="1" applyFill="1" applyBorder="1" applyAlignment="1">
      <alignment horizontal="center" vertical="center" wrapText="1"/>
    </xf>
    <xf numFmtId="0" fontId="16" fillId="7" borderId="4" xfId="0" applyFont="1" applyFill="1" applyBorder="1" applyAlignment="1">
      <alignment horizontal="center" vertical="center" wrapText="1"/>
    </xf>
    <xf numFmtId="0" fontId="16" fillId="7" borderId="1" xfId="0" applyFont="1" applyFill="1" applyBorder="1" applyAlignment="1">
      <alignment horizontal="center" vertical="center" wrapText="1"/>
    </xf>
    <xf numFmtId="0" fontId="16" fillId="7" borderId="3" xfId="0" applyFont="1" applyFill="1" applyBorder="1" applyAlignment="1">
      <alignment horizontal="center" vertical="center" wrapText="1"/>
    </xf>
    <xf numFmtId="0" fontId="18" fillId="7" borderId="6" xfId="0" applyFont="1" applyFill="1" applyBorder="1" applyAlignment="1">
      <alignment horizontal="center" vertical="center" wrapText="1"/>
    </xf>
    <xf numFmtId="0" fontId="16" fillId="7" borderId="9" xfId="0" applyFont="1" applyFill="1" applyBorder="1" applyAlignment="1">
      <alignment horizontal="center" vertical="center" wrapText="1"/>
    </xf>
    <xf numFmtId="0" fontId="16" fillId="7" borderId="12"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5" xfId="0" applyFont="1" applyFill="1" applyBorder="1" applyAlignment="1">
      <alignment horizontal="center" vertical="center" wrapText="1"/>
    </xf>
    <xf numFmtId="0" fontId="16" fillId="7" borderId="6" xfId="0" applyFont="1" applyFill="1" applyBorder="1" applyAlignment="1">
      <alignment horizontal="center" vertical="center" wrapText="1"/>
    </xf>
    <xf numFmtId="0" fontId="16" fillId="7" borderId="7" xfId="0" applyFont="1" applyFill="1" applyBorder="1" applyAlignment="1">
      <alignment horizontal="center" vertical="center" wrapText="1"/>
    </xf>
    <xf numFmtId="38" fontId="16" fillId="0" borderId="0" xfId="1" applyFont="1" applyFill="1" applyBorder="1" applyAlignment="1">
      <alignment horizontal="left"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colors>
    <mruColors>
      <color rgb="FFCCFFFF"/>
      <color rgb="FFFDEC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254000</xdr:colOff>
      <xdr:row>2</xdr:row>
      <xdr:rowOff>221615</xdr:rowOff>
    </xdr:from>
    <xdr:to>
      <xdr:col>1</xdr:col>
      <xdr:colOff>665480</xdr:colOff>
      <xdr:row>3</xdr:row>
      <xdr:rowOff>199390</xdr:rowOff>
    </xdr:to>
    <xdr:sp macro="" textlink="">
      <xdr:nvSpPr>
        <xdr:cNvPr id="2" name="正方形/長方形 1">
          <a:extLst>
            <a:ext uri="{FF2B5EF4-FFF2-40B4-BE49-F238E27FC236}">
              <a16:creationId xmlns:a16="http://schemas.microsoft.com/office/drawing/2014/main" id="{C9F4881B-840F-4F8E-A01D-1486B5B95A81}"/>
            </a:ext>
          </a:extLst>
        </xdr:cNvPr>
        <xdr:cNvSpPr/>
      </xdr:nvSpPr>
      <xdr:spPr>
        <a:xfrm>
          <a:off x="520700" y="697865"/>
          <a:ext cx="411480" cy="215900"/>
        </a:xfrm>
        <a:prstGeom prst="rect">
          <a:avLst/>
        </a:prstGeom>
        <a:solidFill>
          <a:schemeClr val="accent6">
            <a:lumMod val="20000"/>
            <a:lumOff val="80000"/>
          </a:schemeClr>
        </a:solid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20320</xdr:colOff>
      <xdr:row>15</xdr:row>
      <xdr:rowOff>20320</xdr:rowOff>
    </xdr:from>
    <xdr:to>
      <xdr:col>4</xdr:col>
      <xdr:colOff>20320</xdr:colOff>
      <xdr:row>17</xdr:row>
      <xdr:rowOff>0</xdr:rowOff>
    </xdr:to>
    <xdr:cxnSp macro="">
      <xdr:nvCxnSpPr>
        <xdr:cNvPr id="3" name="直線コネクタ 3">
          <a:extLst>
            <a:ext uri="{FF2B5EF4-FFF2-40B4-BE49-F238E27FC236}">
              <a16:creationId xmlns:a16="http://schemas.microsoft.com/office/drawing/2014/main" id="{9E43D063-B801-4F2E-B9B1-9C989303DA5F}"/>
            </a:ext>
          </a:extLst>
        </xdr:cNvPr>
        <xdr:cNvCxnSpPr/>
      </xdr:nvCxnSpPr>
      <xdr:spPr>
        <a:xfrm>
          <a:off x="372745" y="30757495"/>
          <a:ext cx="1828800" cy="494030"/>
        </a:xfrm>
        <a:prstGeom prst="straightConnector1">
          <a:avLst/>
        </a:prstGeom>
        <a:ln>
          <a:solidFill>
            <a:schemeClr val="tx1"/>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10160</xdr:colOff>
      <xdr:row>41</xdr:row>
      <xdr:rowOff>29845</xdr:rowOff>
    </xdr:from>
    <xdr:to>
      <xdr:col>4</xdr:col>
      <xdr:colOff>20320</xdr:colOff>
      <xdr:row>43</xdr:row>
      <xdr:rowOff>0</xdr:rowOff>
    </xdr:to>
    <xdr:cxnSp macro="">
      <xdr:nvCxnSpPr>
        <xdr:cNvPr id="4" name="直線コネクタ 6">
          <a:extLst>
            <a:ext uri="{FF2B5EF4-FFF2-40B4-BE49-F238E27FC236}">
              <a16:creationId xmlns:a16="http://schemas.microsoft.com/office/drawing/2014/main" id="{512BCAE4-43B8-4A3F-AAF0-CA576C47905D}"/>
            </a:ext>
          </a:extLst>
        </xdr:cNvPr>
        <xdr:cNvCxnSpPr/>
      </xdr:nvCxnSpPr>
      <xdr:spPr>
        <a:xfrm>
          <a:off x="362585" y="38034595"/>
          <a:ext cx="1838960" cy="474980"/>
        </a:xfrm>
        <a:prstGeom prst="straightConnector1">
          <a:avLst/>
        </a:prstGeom>
        <a:ln>
          <a:solidFill>
            <a:schemeClr val="tx1"/>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10160</xdr:colOff>
      <xdr:row>51</xdr:row>
      <xdr:rowOff>29210</xdr:rowOff>
    </xdr:from>
    <xdr:to>
      <xdr:col>4</xdr:col>
      <xdr:colOff>20320</xdr:colOff>
      <xdr:row>53</xdr:row>
      <xdr:rowOff>0</xdr:rowOff>
    </xdr:to>
    <xdr:cxnSp macro="">
      <xdr:nvCxnSpPr>
        <xdr:cNvPr id="5" name="直線コネクタ 8">
          <a:extLst>
            <a:ext uri="{FF2B5EF4-FFF2-40B4-BE49-F238E27FC236}">
              <a16:creationId xmlns:a16="http://schemas.microsoft.com/office/drawing/2014/main" id="{1F34FC49-66B3-4E2A-96DF-146EBD609727}"/>
            </a:ext>
          </a:extLst>
        </xdr:cNvPr>
        <xdr:cNvCxnSpPr/>
      </xdr:nvCxnSpPr>
      <xdr:spPr>
        <a:xfrm>
          <a:off x="362585" y="41091485"/>
          <a:ext cx="1838960" cy="713740"/>
        </a:xfrm>
        <a:prstGeom prst="straightConnector1">
          <a:avLst/>
        </a:prstGeom>
        <a:ln>
          <a:solidFill>
            <a:schemeClr val="tx1"/>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685800</xdr:colOff>
      <xdr:row>70</xdr:row>
      <xdr:rowOff>0</xdr:rowOff>
    </xdr:from>
    <xdr:to>
      <xdr:col>25</xdr:col>
      <xdr:colOff>235585</xdr:colOff>
      <xdr:row>70</xdr:row>
      <xdr:rowOff>360680</xdr:rowOff>
    </xdr:to>
    <xdr:sp macro="" textlink="">
      <xdr:nvSpPr>
        <xdr:cNvPr id="11" name="Text Box 1">
          <a:extLst>
            <a:ext uri="{FF2B5EF4-FFF2-40B4-BE49-F238E27FC236}">
              <a16:creationId xmlns:a16="http://schemas.microsoft.com/office/drawing/2014/main" id="{0B92AF85-ACA2-40CE-A739-B588C1FF8467}"/>
            </a:ext>
          </a:extLst>
        </xdr:cNvPr>
        <xdr:cNvSpPr txBox="1">
          <a:spLocks noChangeArrowheads="1"/>
        </xdr:cNvSpPr>
      </xdr:nvSpPr>
      <xdr:spPr>
        <a:xfrm>
          <a:off x="8905875" y="81676875"/>
          <a:ext cx="6407785" cy="360680"/>
        </a:xfrm>
        <a:prstGeom prst="rect">
          <a:avLst/>
        </a:prstGeom>
        <a:solidFill>
          <a:srgbClr val="FFFFFF"/>
        </a:solidFill>
        <a:ln w="9525">
          <a:noFill/>
          <a:miter lim="800000"/>
          <a:headEnd/>
          <a:tailEnd/>
        </a:ln>
      </xdr:spPr>
      <xdr:txBody>
        <a:bodyPr vertOverflow="clip" horzOverflow="overflow" wrap="square" lIns="180000" tIns="36000" rIns="108000" bIns="36000" anchor="ctr" upright="1"/>
        <a:lstStyle/>
        <a:p>
          <a:pPr algn="l" rtl="0">
            <a:defRPr sz="1000"/>
          </a:pPr>
          <a:r>
            <a:rPr lang="ja-JP" altLang="en-US" sz="1100" b="0" i="0" u="none" strike="noStrike" baseline="0">
              <a:solidFill>
                <a:srgbClr val="000000"/>
              </a:solidFill>
              <a:latin typeface="HGPｺﾞｼｯｸM"/>
              <a:ea typeface="HGPｺﾞｼｯｸM"/>
            </a:rPr>
            <a:t>◆　調達予定額が無い場合は「０」を、ある場合は予定と同額であっても融資実績額を必ず入力してください。</a:t>
          </a:r>
        </a:p>
      </xdr:txBody>
    </xdr:sp>
    <xdr:clientData/>
  </xdr:twoCellAnchor>
  <xdr:twoCellAnchor>
    <xdr:from>
      <xdr:col>17</xdr:col>
      <xdr:colOff>180975</xdr:colOff>
      <xdr:row>17</xdr:row>
      <xdr:rowOff>114300</xdr:rowOff>
    </xdr:from>
    <xdr:to>
      <xdr:col>20</xdr:col>
      <xdr:colOff>361950</xdr:colOff>
      <xdr:row>19</xdr:row>
      <xdr:rowOff>57150</xdr:rowOff>
    </xdr:to>
    <xdr:sp macro="" textlink="">
      <xdr:nvSpPr>
        <xdr:cNvPr id="12" name="角丸四角形 9">
          <a:extLst>
            <a:ext uri="{FF2B5EF4-FFF2-40B4-BE49-F238E27FC236}">
              <a16:creationId xmlns:a16="http://schemas.microsoft.com/office/drawing/2014/main" id="{74475334-4903-4576-B511-771683DB3A44}"/>
            </a:ext>
          </a:extLst>
        </xdr:cNvPr>
        <xdr:cNvSpPr/>
      </xdr:nvSpPr>
      <xdr:spPr>
        <a:xfrm>
          <a:off x="8401050" y="31365825"/>
          <a:ext cx="2238375" cy="533400"/>
        </a:xfrm>
        <a:prstGeom prst="roundRect">
          <a:avLst>
            <a:gd name="adj" fmla="val 0"/>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latin typeface="HGPｺﾞｼｯｸM"/>
              <a:ea typeface="HGPｺﾞｼｯｸM"/>
            </a:rPr>
            <a:t>◆　単位は最初に入力すると、</a:t>
          </a:r>
          <a:endParaRPr kumimoji="1" lang="en-US" altLang="ja-JP" sz="1100">
            <a:latin typeface="HGPｺﾞｼｯｸM"/>
            <a:ea typeface="HGPｺﾞｼｯｸM"/>
          </a:endParaRPr>
        </a:p>
        <a:p>
          <a:pPr algn="l"/>
          <a:r>
            <a:rPr kumimoji="1" lang="ja-JP" altLang="en-US" sz="1100">
              <a:latin typeface="HGPｺﾞｼｯｸM"/>
              <a:ea typeface="HGPｺﾞｼｯｸM"/>
            </a:rPr>
            <a:t>以降の欄は自動表示されます。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3319D-819D-4C1E-9ECA-29CA81B7ACB8}">
  <sheetPr>
    <pageSetUpPr fitToPage="1"/>
  </sheetPr>
  <dimension ref="A1:K25"/>
  <sheetViews>
    <sheetView tabSelected="1" view="pageBreakPreview" zoomScaleNormal="100" zoomScaleSheetLayoutView="100" workbookViewId="0">
      <selection activeCell="C13" sqref="C13"/>
    </sheetView>
  </sheetViews>
  <sheetFormatPr defaultColWidth="9" defaultRowHeight="18.75" customHeight="1"/>
  <cols>
    <col min="1" max="1" width="1" style="26" customWidth="1"/>
    <col min="2" max="2" width="7.875" style="26" customWidth="1"/>
    <col min="3" max="3" width="27.75" style="26" customWidth="1"/>
    <col min="4" max="4" width="27.25" style="26" customWidth="1"/>
    <col min="5" max="5" width="24.25" style="26" customWidth="1"/>
    <col min="6" max="9" width="0.875" style="26" customWidth="1"/>
    <col min="10" max="10" width="5.25" style="26" customWidth="1"/>
    <col min="11" max="11" width="11" style="26" customWidth="1"/>
    <col min="12" max="12" width="18.625" style="26" customWidth="1"/>
    <col min="13" max="16384" width="9" style="26"/>
  </cols>
  <sheetData>
    <row r="1" spans="1:11" ht="18.75" customHeight="1">
      <c r="A1" s="25"/>
      <c r="B1" s="25"/>
      <c r="C1" s="25"/>
      <c r="D1" s="25"/>
      <c r="E1" s="25"/>
      <c r="F1" s="25"/>
      <c r="G1" s="25"/>
      <c r="H1" s="25"/>
      <c r="I1" s="25"/>
      <c r="J1" s="25"/>
      <c r="K1" s="25"/>
    </row>
    <row r="2" spans="1:11" ht="18.75" customHeight="1">
      <c r="A2" s="25"/>
      <c r="B2" s="218" t="s">
        <v>97</v>
      </c>
      <c r="C2" s="218"/>
      <c r="D2" s="218"/>
      <c r="E2" s="218"/>
      <c r="F2" s="218"/>
      <c r="G2" s="218"/>
      <c r="H2" s="218"/>
      <c r="I2" s="218"/>
      <c r="J2" s="27"/>
      <c r="K2" s="28"/>
    </row>
    <row r="3" spans="1:11" ht="18.75" customHeight="1">
      <c r="A3" s="25"/>
      <c r="B3" s="25"/>
      <c r="C3" s="25"/>
      <c r="D3" s="25"/>
      <c r="E3" s="25"/>
      <c r="F3" s="25"/>
      <c r="G3" s="25"/>
      <c r="H3" s="25"/>
      <c r="I3" s="25"/>
      <c r="J3" s="25"/>
      <c r="K3" s="25"/>
    </row>
    <row r="4" spans="1:11" ht="19.5" customHeight="1">
      <c r="A4" s="25"/>
      <c r="B4" s="25" t="s">
        <v>99</v>
      </c>
      <c r="C4" s="25"/>
      <c r="D4" s="25"/>
      <c r="E4" s="25"/>
      <c r="F4" s="25"/>
      <c r="G4" s="25"/>
      <c r="H4" s="25"/>
      <c r="I4" s="25"/>
      <c r="J4" s="25"/>
      <c r="K4" s="25"/>
    </row>
    <row r="5" spans="1:11" ht="16.5" customHeight="1">
      <c r="A5" s="25"/>
      <c r="B5" s="221" t="s">
        <v>104</v>
      </c>
      <c r="C5" s="221"/>
      <c r="D5" s="221"/>
      <c r="E5" s="221"/>
      <c r="F5" s="221"/>
      <c r="G5" s="221"/>
      <c r="H5" s="221"/>
      <c r="I5" s="221"/>
      <c r="J5" s="25"/>
      <c r="K5" s="25"/>
    </row>
    <row r="6" spans="1:11" ht="13.5" customHeight="1">
      <c r="A6" s="25"/>
      <c r="B6" s="29"/>
      <c r="C6" s="29"/>
      <c r="D6" s="29"/>
      <c r="E6" s="29"/>
      <c r="F6" s="29"/>
      <c r="G6" s="29"/>
      <c r="H6" s="29"/>
      <c r="I6" s="29"/>
      <c r="J6" s="25"/>
      <c r="K6" s="25"/>
    </row>
    <row r="7" spans="1:11" ht="18.75" customHeight="1">
      <c r="A7" s="25"/>
      <c r="B7" s="30" t="s">
        <v>98</v>
      </c>
      <c r="C7" s="30"/>
      <c r="D7" s="31"/>
      <c r="E7" s="31"/>
      <c r="F7" s="31"/>
      <c r="G7" s="31"/>
      <c r="H7" s="31"/>
      <c r="I7" s="31"/>
      <c r="J7" s="25"/>
      <c r="K7" s="25"/>
    </row>
    <row r="8" spans="1:11" ht="19.5" customHeight="1">
      <c r="A8" s="25"/>
      <c r="B8" s="220" t="s">
        <v>162</v>
      </c>
      <c r="C8" s="220"/>
      <c r="D8" s="220"/>
      <c r="E8" s="220"/>
      <c r="F8" s="220"/>
      <c r="G8" s="220"/>
      <c r="H8" s="220"/>
      <c r="I8" s="220"/>
      <c r="J8" s="25"/>
      <c r="K8" s="25"/>
    </row>
    <row r="9" spans="1:11" ht="18.75" customHeight="1">
      <c r="A9" s="25"/>
      <c r="B9" s="222" t="s">
        <v>163</v>
      </c>
      <c r="C9" s="222"/>
      <c r="D9" s="222"/>
      <c r="E9" s="222"/>
      <c r="F9" s="222"/>
      <c r="G9" s="222"/>
      <c r="H9" s="222"/>
      <c r="I9" s="222"/>
      <c r="J9" s="25"/>
      <c r="K9" s="25"/>
    </row>
    <row r="10" spans="1:11" ht="31.5" customHeight="1">
      <c r="A10" s="25"/>
      <c r="B10" s="219" t="s">
        <v>164</v>
      </c>
      <c r="C10" s="219"/>
      <c r="D10" s="219"/>
      <c r="E10" s="219"/>
      <c r="F10" s="219"/>
      <c r="G10" s="219"/>
      <c r="H10" s="219"/>
      <c r="I10" s="219"/>
      <c r="J10" s="25"/>
      <c r="K10" s="25"/>
    </row>
    <row r="11" spans="1:11" ht="12.75" customHeight="1">
      <c r="A11" s="25"/>
      <c r="B11" s="32"/>
      <c r="C11" s="32"/>
      <c r="D11" s="32"/>
      <c r="E11" s="32"/>
      <c r="F11" s="32"/>
      <c r="G11" s="32"/>
      <c r="H11" s="32"/>
      <c r="I11" s="32"/>
      <c r="J11" s="25"/>
      <c r="K11" s="25"/>
    </row>
    <row r="12" spans="1:11" ht="18.75" customHeight="1">
      <c r="A12" s="25"/>
      <c r="B12" s="33" t="s">
        <v>105</v>
      </c>
      <c r="C12" s="32"/>
      <c r="D12" s="32"/>
      <c r="E12" s="32"/>
      <c r="F12" s="32"/>
      <c r="G12" s="32"/>
      <c r="H12" s="32"/>
      <c r="I12" s="32"/>
      <c r="J12" s="25"/>
      <c r="K12" s="25"/>
    </row>
    <row r="13" spans="1:11" ht="33.75" customHeight="1">
      <c r="A13" s="25"/>
      <c r="B13" s="36" t="s">
        <v>110</v>
      </c>
      <c r="C13" s="34" t="s">
        <v>102</v>
      </c>
      <c r="D13" s="35" t="s">
        <v>101</v>
      </c>
      <c r="E13" s="216" t="s">
        <v>100</v>
      </c>
      <c r="F13" s="216"/>
      <c r="G13" s="216"/>
      <c r="H13" s="216"/>
      <c r="I13" s="216"/>
      <c r="J13" s="25"/>
      <c r="K13" s="25"/>
    </row>
    <row r="14" spans="1:11" ht="143.25" customHeight="1">
      <c r="A14" s="25"/>
      <c r="B14" s="36" t="s">
        <v>103</v>
      </c>
      <c r="C14" s="37" t="s">
        <v>106</v>
      </c>
      <c r="D14" s="38" t="s">
        <v>107</v>
      </c>
      <c r="E14" s="217" t="s">
        <v>108</v>
      </c>
      <c r="F14" s="217"/>
      <c r="G14" s="217"/>
      <c r="H14" s="217"/>
      <c r="I14" s="217"/>
      <c r="J14" s="25"/>
      <c r="K14" s="25"/>
    </row>
    <row r="15" spans="1:11" ht="23.25" customHeight="1">
      <c r="A15" s="25"/>
      <c r="B15" s="41" t="s">
        <v>109</v>
      </c>
      <c r="C15" s="39"/>
      <c r="D15" s="29"/>
      <c r="E15" s="40"/>
      <c r="F15" s="40"/>
      <c r="G15" s="40"/>
      <c r="H15" s="40"/>
      <c r="I15" s="40"/>
      <c r="J15" s="25"/>
      <c r="K15" s="25"/>
    </row>
    <row r="16" spans="1:11" ht="18.75" customHeight="1">
      <c r="A16" s="25"/>
      <c r="B16" s="25"/>
      <c r="C16" s="25"/>
      <c r="D16" s="25"/>
      <c r="E16" s="25"/>
      <c r="F16" s="25"/>
      <c r="G16" s="25"/>
      <c r="H16" s="25"/>
      <c r="I16" s="25"/>
      <c r="J16" s="25"/>
      <c r="K16" s="25"/>
    </row>
    <row r="17" spans="1:11" ht="18.75" customHeight="1">
      <c r="A17" s="25"/>
      <c r="B17" s="25"/>
      <c r="C17" s="25"/>
      <c r="D17" s="25"/>
      <c r="E17" s="25"/>
      <c r="F17" s="25"/>
      <c r="G17" s="25"/>
      <c r="H17" s="25"/>
      <c r="I17" s="25"/>
      <c r="J17" s="25"/>
      <c r="K17" s="25"/>
    </row>
    <row r="18" spans="1:11" ht="18.75" customHeight="1">
      <c r="A18" s="25"/>
      <c r="B18" s="25"/>
      <c r="C18" s="25"/>
      <c r="D18" s="25"/>
      <c r="E18" s="25"/>
      <c r="F18" s="25"/>
      <c r="G18" s="25"/>
      <c r="H18" s="25"/>
      <c r="I18" s="25"/>
      <c r="J18" s="25"/>
      <c r="K18" s="25"/>
    </row>
    <row r="19" spans="1:11" ht="18.75" customHeight="1">
      <c r="A19" s="25"/>
      <c r="B19" s="25"/>
      <c r="C19" s="25"/>
      <c r="D19" s="25"/>
      <c r="E19" s="25"/>
      <c r="F19" s="25"/>
      <c r="G19" s="25"/>
      <c r="H19" s="25"/>
      <c r="I19" s="25"/>
      <c r="J19" s="25"/>
      <c r="K19" s="25"/>
    </row>
    <row r="20" spans="1:11" ht="18.75" customHeight="1">
      <c r="A20" s="25"/>
      <c r="B20" s="25"/>
      <c r="C20" s="25"/>
      <c r="D20" s="25"/>
      <c r="E20" s="25"/>
      <c r="F20" s="25"/>
      <c r="G20" s="25"/>
      <c r="H20" s="25"/>
      <c r="I20" s="25"/>
      <c r="J20" s="25"/>
      <c r="K20" s="25"/>
    </row>
    <row r="21" spans="1:11" ht="18.75" customHeight="1">
      <c r="A21" s="25"/>
      <c r="B21" s="25"/>
      <c r="C21" s="25"/>
      <c r="D21" s="25"/>
      <c r="E21" s="25"/>
      <c r="F21" s="25"/>
      <c r="G21" s="25"/>
      <c r="H21" s="25"/>
      <c r="I21" s="25"/>
      <c r="J21" s="25"/>
      <c r="K21" s="25"/>
    </row>
    <row r="22" spans="1:11" ht="18.75" customHeight="1">
      <c r="A22" s="25"/>
      <c r="B22" s="25"/>
      <c r="C22" s="25"/>
      <c r="D22" s="25"/>
      <c r="E22" s="25"/>
      <c r="F22" s="25"/>
      <c r="G22" s="25"/>
      <c r="H22" s="25"/>
      <c r="I22" s="25"/>
      <c r="J22" s="25"/>
      <c r="K22" s="25"/>
    </row>
    <row r="23" spans="1:11" ht="18.75" customHeight="1">
      <c r="A23" s="25"/>
      <c r="B23" s="25"/>
      <c r="C23" s="25"/>
      <c r="D23" s="25"/>
      <c r="E23" s="25"/>
      <c r="F23" s="25"/>
      <c r="G23" s="25"/>
      <c r="H23" s="25"/>
      <c r="I23" s="25"/>
      <c r="J23" s="25"/>
      <c r="K23" s="25"/>
    </row>
    <row r="24" spans="1:11" ht="18.75" customHeight="1">
      <c r="A24" s="25"/>
      <c r="B24" s="25"/>
      <c r="C24" s="25"/>
      <c r="D24" s="25"/>
      <c r="E24" s="25"/>
      <c r="F24" s="25"/>
      <c r="G24" s="25"/>
      <c r="H24" s="25"/>
      <c r="I24" s="25"/>
      <c r="J24" s="25"/>
      <c r="K24" s="25"/>
    </row>
    <row r="25" spans="1:11" ht="18.75" customHeight="1">
      <c r="A25" s="25"/>
      <c r="B25" s="25"/>
      <c r="C25" s="25"/>
      <c r="D25" s="25"/>
      <c r="E25" s="25"/>
      <c r="F25" s="25"/>
      <c r="G25" s="25"/>
      <c r="H25" s="25"/>
      <c r="I25" s="25"/>
      <c r="J25" s="25"/>
      <c r="K25" s="25"/>
    </row>
  </sheetData>
  <mergeCells count="7">
    <mergeCell ref="E13:I13"/>
    <mergeCell ref="E14:I14"/>
    <mergeCell ref="B2:I2"/>
    <mergeCell ref="B10:I10"/>
    <mergeCell ref="B8:I8"/>
    <mergeCell ref="B5:I5"/>
    <mergeCell ref="B9:I9"/>
  </mergeCells>
  <phoneticPr fontId="12"/>
  <pageMargins left="0.70866141732283472" right="0.51181102362204722" top="0.74803149606299213" bottom="0.74803149606299213"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C4413-201B-43AA-ADE4-69841FD29985}">
  <sheetPr>
    <tabColor rgb="FFFFFF00"/>
  </sheetPr>
  <dimension ref="B3:P118"/>
  <sheetViews>
    <sheetView showGridLines="0" view="pageBreakPreview" topLeftCell="A63" zoomScaleSheetLayoutView="100" workbookViewId="0">
      <selection activeCell="F6" sqref="F6"/>
    </sheetView>
  </sheetViews>
  <sheetFormatPr defaultColWidth="9" defaultRowHeight="13.5"/>
  <cols>
    <col min="1" max="1" width="0.75" style="94" customWidth="1"/>
    <col min="2" max="3" width="3.875" style="94" customWidth="1"/>
    <col min="4" max="4" width="17.75" style="94" customWidth="1"/>
    <col min="5" max="5" width="6" style="94" customWidth="1"/>
    <col min="6" max="6" width="7.75" style="94" customWidth="1"/>
    <col min="7" max="7" width="6" style="94" customWidth="1"/>
    <col min="8" max="8" width="7.25" style="94" customWidth="1"/>
    <col min="9" max="9" width="8.375" style="94" customWidth="1"/>
    <col min="10" max="10" width="5.625" style="94" customWidth="1"/>
    <col min="11" max="13" width="6" style="94" customWidth="1"/>
    <col min="14" max="14" width="6.75" style="94" customWidth="1"/>
    <col min="15" max="15" width="6" style="94" customWidth="1"/>
    <col min="16" max="16" width="6.5" style="94" customWidth="1"/>
    <col min="17" max="17" width="1" style="94" customWidth="1"/>
    <col min="18" max="16384" width="9" style="94"/>
  </cols>
  <sheetData>
    <row r="3" spans="2:16">
      <c r="B3" s="94" t="s">
        <v>133</v>
      </c>
    </row>
    <row r="4" spans="2:16" ht="8.25" customHeight="1"/>
    <row r="5" spans="2:16" ht="48" customHeight="1">
      <c r="B5" s="233" t="s">
        <v>46</v>
      </c>
      <c r="C5" s="235" t="s">
        <v>30</v>
      </c>
      <c r="D5" s="236"/>
      <c r="E5" s="239" t="s">
        <v>41</v>
      </c>
      <c r="F5" s="240"/>
      <c r="G5" s="240"/>
      <c r="H5" s="240"/>
      <c r="I5" s="239" t="s">
        <v>42</v>
      </c>
      <c r="J5" s="240"/>
      <c r="K5" s="240"/>
      <c r="L5" s="241"/>
      <c r="M5" s="239" t="s">
        <v>136</v>
      </c>
      <c r="N5" s="240"/>
      <c r="O5" s="240"/>
      <c r="P5" s="241"/>
    </row>
    <row r="6" spans="2:16" ht="18.75" customHeight="1">
      <c r="B6" s="234"/>
      <c r="C6" s="237"/>
      <c r="D6" s="238"/>
      <c r="E6" s="96" t="s">
        <v>38</v>
      </c>
      <c r="F6" s="97">
        <f>+F16</f>
        <v>0</v>
      </c>
      <c r="G6" s="98" t="s">
        <v>39</v>
      </c>
      <c r="H6" s="99" t="s">
        <v>32</v>
      </c>
      <c r="I6" s="96" t="s">
        <v>38</v>
      </c>
      <c r="J6" s="97" t="str">
        <f>+J16</f>
        <v xml:space="preserve">  </v>
      </c>
      <c r="K6" s="98" t="s">
        <v>39</v>
      </c>
      <c r="L6" s="99" t="s">
        <v>32</v>
      </c>
      <c r="M6" s="96" t="s">
        <v>38</v>
      </c>
      <c r="N6" s="97" t="str">
        <f>+N16</f>
        <v xml:space="preserve"> </v>
      </c>
      <c r="O6" s="98" t="s">
        <v>39</v>
      </c>
      <c r="P6" s="99" t="s">
        <v>32</v>
      </c>
    </row>
    <row r="7" spans="2:16" ht="27" customHeight="1">
      <c r="B7" s="242" t="s">
        <v>44</v>
      </c>
      <c r="C7" s="244" t="s">
        <v>51</v>
      </c>
      <c r="D7" s="245"/>
      <c r="E7" s="246">
        <f>E34</f>
        <v>0</v>
      </c>
      <c r="F7" s="247"/>
      <c r="G7" s="247"/>
      <c r="H7" s="100" t="str">
        <f>H34</f>
        <v>円</v>
      </c>
      <c r="I7" s="246">
        <f>I34</f>
        <v>0</v>
      </c>
      <c r="J7" s="247"/>
      <c r="K7" s="247"/>
      <c r="L7" s="100" t="str">
        <f>L34</f>
        <v>円</v>
      </c>
      <c r="M7" s="246">
        <f>M34</f>
        <v>0</v>
      </c>
      <c r="N7" s="247"/>
      <c r="O7" s="247"/>
      <c r="P7" s="100" t="str">
        <f>P34</f>
        <v>円</v>
      </c>
    </row>
    <row r="8" spans="2:16" ht="27" customHeight="1">
      <c r="B8" s="243"/>
      <c r="C8" s="248" t="s">
        <v>49</v>
      </c>
      <c r="D8" s="249"/>
      <c r="E8" s="250">
        <f>E38</f>
        <v>0</v>
      </c>
      <c r="F8" s="251"/>
      <c r="G8" s="252"/>
      <c r="H8" s="101" t="str">
        <f>+H34</f>
        <v>円</v>
      </c>
      <c r="I8" s="250">
        <f>I38</f>
        <v>0</v>
      </c>
      <c r="J8" s="251"/>
      <c r="K8" s="252"/>
      <c r="L8" s="101" t="str">
        <f>+L34</f>
        <v>円</v>
      </c>
      <c r="M8" s="250">
        <f>M38</f>
        <v>0</v>
      </c>
      <c r="N8" s="251"/>
      <c r="O8" s="252"/>
      <c r="P8" s="101" t="str">
        <f>+P34</f>
        <v>円</v>
      </c>
    </row>
    <row r="9" spans="2:16" ht="27" customHeight="1">
      <c r="B9" s="102" t="s">
        <v>47</v>
      </c>
      <c r="C9" s="223" t="s">
        <v>19</v>
      </c>
      <c r="D9" s="224"/>
      <c r="E9" s="225">
        <f>+E48</f>
        <v>0</v>
      </c>
      <c r="F9" s="226"/>
      <c r="G9" s="227"/>
      <c r="H9" s="103"/>
      <c r="I9" s="225">
        <f>+I48</f>
        <v>0</v>
      </c>
      <c r="J9" s="226"/>
      <c r="K9" s="227"/>
      <c r="L9" s="104"/>
      <c r="M9" s="225">
        <f>+M48</f>
        <v>0</v>
      </c>
      <c r="N9" s="226"/>
      <c r="O9" s="227"/>
      <c r="P9" s="104"/>
    </row>
    <row r="10" spans="2:16" ht="27" customHeight="1">
      <c r="B10" s="102" t="s">
        <v>56</v>
      </c>
      <c r="C10" s="228"/>
      <c r="D10" s="229"/>
      <c r="E10" s="230"/>
      <c r="F10" s="231"/>
      <c r="G10" s="232"/>
      <c r="H10" s="105"/>
      <c r="I10" s="230"/>
      <c r="J10" s="231"/>
      <c r="K10" s="232"/>
      <c r="L10" s="106"/>
      <c r="M10" s="230"/>
      <c r="N10" s="231"/>
      <c r="O10" s="232"/>
      <c r="P10" s="106"/>
    </row>
    <row r="11" spans="2:16" ht="15.75" customHeight="1">
      <c r="B11" s="107" t="s">
        <v>57</v>
      </c>
      <c r="C11" s="108"/>
      <c r="D11" s="108"/>
      <c r="E11" s="109"/>
      <c r="F11" s="109"/>
      <c r="G11" s="109"/>
      <c r="I11" s="109"/>
      <c r="J11" s="109"/>
      <c r="K11" s="109"/>
      <c r="M11" s="109"/>
      <c r="N11" s="109"/>
      <c r="O11" s="109"/>
    </row>
    <row r="12" spans="2:16" ht="10.5" customHeight="1">
      <c r="B12" s="107"/>
      <c r="C12" s="108"/>
      <c r="D12" s="108"/>
      <c r="E12" s="109"/>
      <c r="F12" s="109"/>
      <c r="G12" s="109"/>
      <c r="I12" s="109"/>
      <c r="J12" s="109"/>
      <c r="K12" s="109"/>
      <c r="M12" s="109"/>
      <c r="N12" s="109"/>
      <c r="O12" s="109"/>
    </row>
    <row r="13" spans="2:16" ht="19.5" customHeight="1">
      <c r="B13" s="94" t="s">
        <v>48</v>
      </c>
    </row>
    <row r="14" spans="2:16" ht="3.75" customHeight="1"/>
    <row r="15" spans="2:16" ht="24" customHeight="1">
      <c r="B15" s="102" t="s">
        <v>44</v>
      </c>
      <c r="C15" s="259" t="s">
        <v>52</v>
      </c>
      <c r="D15" s="260"/>
      <c r="E15" s="110" t="s">
        <v>43</v>
      </c>
      <c r="F15" s="110"/>
      <c r="G15" s="111"/>
    </row>
    <row r="16" spans="2:16" ht="20.25" customHeight="1">
      <c r="C16" s="261" t="s">
        <v>40</v>
      </c>
      <c r="D16" s="262"/>
      <c r="E16" s="112"/>
      <c r="F16" s="263"/>
      <c r="G16" s="263"/>
      <c r="H16" s="113"/>
      <c r="I16" s="114"/>
      <c r="J16" s="264" t="str">
        <f>IF(F16&gt;0,F16+1,"  ")</f>
        <v xml:space="preserve">  </v>
      </c>
      <c r="K16" s="264" t="str">
        <f>IF(G16&gt;0,G16+1,"  ")</f>
        <v xml:space="preserve">  </v>
      </c>
      <c r="L16" s="115"/>
      <c r="M16" s="114"/>
      <c r="N16" s="264" t="str">
        <f>IF(F16&gt;0,F16+2," ")</f>
        <v xml:space="preserve"> </v>
      </c>
      <c r="O16" s="264" t="str">
        <f>IF(G16&gt;0,G16+2," ")</f>
        <v xml:space="preserve"> </v>
      </c>
      <c r="P16" s="115"/>
    </row>
    <row r="17" spans="3:16" ht="20.25" customHeight="1">
      <c r="C17" s="265" t="s">
        <v>33</v>
      </c>
      <c r="D17" s="266"/>
      <c r="E17" s="95"/>
      <c r="F17" s="116"/>
      <c r="G17" s="116"/>
      <c r="H17" s="99" t="s">
        <v>32</v>
      </c>
      <c r="I17" s="117"/>
      <c r="J17" s="118"/>
      <c r="K17" s="118"/>
      <c r="L17" s="99" t="s">
        <v>32</v>
      </c>
      <c r="M17" s="117"/>
      <c r="N17" s="118"/>
      <c r="O17" s="118"/>
      <c r="P17" s="99" t="s">
        <v>32</v>
      </c>
    </row>
    <row r="18" spans="3:16" ht="23.25" customHeight="1">
      <c r="C18" s="119" t="s">
        <v>84</v>
      </c>
      <c r="D18" s="120"/>
      <c r="E18" s="253"/>
      <c r="F18" s="254"/>
      <c r="G18" s="255"/>
      <c r="H18" s="121"/>
      <c r="I18" s="253"/>
      <c r="J18" s="254"/>
      <c r="K18" s="255"/>
      <c r="L18" s="121"/>
      <c r="M18" s="253"/>
      <c r="N18" s="254"/>
      <c r="O18" s="255"/>
      <c r="P18" s="121"/>
    </row>
    <row r="19" spans="3:16" ht="23.25" customHeight="1">
      <c r="C19" s="122"/>
      <c r="D19" s="123" t="s">
        <v>90</v>
      </c>
      <c r="E19" s="256"/>
      <c r="F19" s="257"/>
      <c r="G19" s="258"/>
      <c r="H19" s="124" t="s">
        <v>82</v>
      </c>
      <c r="I19" s="256"/>
      <c r="J19" s="257"/>
      <c r="K19" s="258"/>
      <c r="L19" s="125" t="s">
        <v>82</v>
      </c>
      <c r="M19" s="256"/>
      <c r="N19" s="257"/>
      <c r="O19" s="258"/>
      <c r="P19" s="125" t="s">
        <v>82</v>
      </c>
    </row>
    <row r="20" spans="3:16" ht="23.25" customHeight="1" thickBot="1">
      <c r="C20" s="126"/>
      <c r="D20" s="127" t="s">
        <v>28</v>
      </c>
      <c r="E20" s="267"/>
      <c r="F20" s="268"/>
      <c r="G20" s="269"/>
      <c r="H20" s="128"/>
      <c r="I20" s="270"/>
      <c r="J20" s="271"/>
      <c r="K20" s="272"/>
      <c r="L20" s="129"/>
      <c r="M20" s="270"/>
      <c r="N20" s="271"/>
      <c r="O20" s="272"/>
      <c r="P20" s="129"/>
    </row>
    <row r="21" spans="3:16" ht="23.25" customHeight="1" thickBot="1">
      <c r="C21" s="130"/>
      <c r="D21" s="131" t="s">
        <v>51</v>
      </c>
      <c r="E21" s="273">
        <f>+E19*E20</f>
        <v>0</v>
      </c>
      <c r="F21" s="274"/>
      <c r="G21" s="275"/>
      <c r="H21" s="132" t="s">
        <v>82</v>
      </c>
      <c r="I21" s="273">
        <f>+I19*I20</f>
        <v>0</v>
      </c>
      <c r="J21" s="274"/>
      <c r="K21" s="275"/>
      <c r="L21" s="132" t="s">
        <v>82</v>
      </c>
      <c r="M21" s="273">
        <f>+M19*M20</f>
        <v>0</v>
      </c>
      <c r="N21" s="274"/>
      <c r="O21" s="275"/>
      <c r="P21" s="133" t="s">
        <v>82</v>
      </c>
    </row>
    <row r="22" spans="3:16" ht="23.25" customHeight="1">
      <c r="C22" s="119" t="s">
        <v>85</v>
      </c>
      <c r="D22" s="134"/>
      <c r="E22" s="253"/>
      <c r="F22" s="254"/>
      <c r="G22" s="255"/>
      <c r="H22" s="121"/>
      <c r="I22" s="253"/>
      <c r="J22" s="254"/>
      <c r="K22" s="255"/>
      <c r="L22" s="121"/>
      <c r="M22" s="253"/>
      <c r="N22" s="254"/>
      <c r="O22" s="255"/>
      <c r="P22" s="121"/>
    </row>
    <row r="23" spans="3:16" ht="23.25" customHeight="1">
      <c r="C23" s="122"/>
      <c r="D23" s="123" t="s">
        <v>90</v>
      </c>
      <c r="E23" s="256"/>
      <c r="F23" s="257"/>
      <c r="G23" s="258"/>
      <c r="H23" s="124"/>
      <c r="I23" s="256"/>
      <c r="J23" s="257"/>
      <c r="K23" s="258"/>
      <c r="L23" s="124"/>
      <c r="M23" s="256"/>
      <c r="N23" s="257"/>
      <c r="O23" s="258"/>
      <c r="P23" s="124"/>
    </row>
    <row r="24" spans="3:16" ht="23.25" customHeight="1" thickBot="1">
      <c r="C24" s="126"/>
      <c r="D24" s="127" t="s">
        <v>28</v>
      </c>
      <c r="E24" s="270"/>
      <c r="F24" s="271"/>
      <c r="G24" s="272"/>
      <c r="H24" s="128"/>
      <c r="I24" s="270"/>
      <c r="J24" s="271"/>
      <c r="K24" s="272"/>
      <c r="L24" s="128"/>
      <c r="M24" s="270"/>
      <c r="N24" s="271"/>
      <c r="O24" s="272"/>
      <c r="P24" s="128"/>
    </row>
    <row r="25" spans="3:16" ht="23.25" customHeight="1" thickBot="1">
      <c r="C25" s="130"/>
      <c r="D25" s="131" t="s">
        <v>51</v>
      </c>
      <c r="E25" s="273">
        <f>+E23*E24</f>
        <v>0</v>
      </c>
      <c r="F25" s="274"/>
      <c r="G25" s="275"/>
      <c r="H25" s="135" t="s">
        <v>92</v>
      </c>
      <c r="I25" s="273">
        <f>+I23*I24</f>
        <v>0</v>
      </c>
      <c r="J25" s="274"/>
      <c r="K25" s="275"/>
      <c r="L25" s="132" t="s">
        <v>92</v>
      </c>
      <c r="M25" s="276">
        <f>+M23*M24</f>
        <v>0</v>
      </c>
      <c r="N25" s="277"/>
      <c r="O25" s="278"/>
      <c r="P25" s="133" t="s">
        <v>92</v>
      </c>
    </row>
    <row r="26" spans="3:16" ht="23.25" customHeight="1">
      <c r="C26" s="119" t="s">
        <v>85</v>
      </c>
      <c r="D26" s="134"/>
      <c r="E26" s="253"/>
      <c r="F26" s="254"/>
      <c r="G26" s="255"/>
      <c r="H26" s="121"/>
      <c r="I26" s="253"/>
      <c r="J26" s="254"/>
      <c r="K26" s="255"/>
      <c r="L26" s="121"/>
      <c r="M26" s="253"/>
      <c r="N26" s="254"/>
      <c r="O26" s="255"/>
      <c r="P26" s="121"/>
    </row>
    <row r="27" spans="3:16" ht="23.25" customHeight="1">
      <c r="C27" s="122"/>
      <c r="D27" s="123" t="s">
        <v>90</v>
      </c>
      <c r="E27" s="256"/>
      <c r="F27" s="257"/>
      <c r="G27" s="258"/>
      <c r="H27" s="124"/>
      <c r="I27" s="256"/>
      <c r="J27" s="257"/>
      <c r="K27" s="258"/>
      <c r="L27" s="124"/>
      <c r="M27" s="256"/>
      <c r="N27" s="257"/>
      <c r="O27" s="258"/>
      <c r="P27" s="124"/>
    </row>
    <row r="28" spans="3:16" ht="23.25" customHeight="1" thickBot="1">
      <c r="C28" s="126"/>
      <c r="D28" s="127" t="s">
        <v>28</v>
      </c>
      <c r="E28" s="270"/>
      <c r="F28" s="271"/>
      <c r="G28" s="272"/>
      <c r="H28" s="128"/>
      <c r="I28" s="270"/>
      <c r="J28" s="271"/>
      <c r="K28" s="272"/>
      <c r="L28" s="128"/>
      <c r="M28" s="270"/>
      <c r="N28" s="271"/>
      <c r="O28" s="272"/>
      <c r="P28" s="128"/>
    </row>
    <row r="29" spans="3:16" ht="23.25" customHeight="1" thickBot="1">
      <c r="C29" s="130"/>
      <c r="D29" s="131" t="s">
        <v>51</v>
      </c>
      <c r="E29" s="276">
        <f>+E27*E28</f>
        <v>0</v>
      </c>
      <c r="F29" s="277"/>
      <c r="G29" s="278"/>
      <c r="H29" s="135" t="s">
        <v>82</v>
      </c>
      <c r="I29" s="273">
        <f>+I27*I28</f>
        <v>0</v>
      </c>
      <c r="J29" s="274"/>
      <c r="K29" s="275"/>
      <c r="L29" s="135" t="s">
        <v>82</v>
      </c>
      <c r="M29" s="276">
        <f>+M27*M28</f>
        <v>0</v>
      </c>
      <c r="N29" s="277"/>
      <c r="O29" s="278"/>
      <c r="P29" s="135" t="s">
        <v>82</v>
      </c>
    </row>
    <row r="30" spans="3:16" ht="23.25" customHeight="1">
      <c r="C30" s="119" t="s">
        <v>85</v>
      </c>
      <c r="D30" s="134"/>
      <c r="E30" s="253"/>
      <c r="F30" s="254"/>
      <c r="G30" s="255"/>
      <c r="H30" s="121"/>
      <c r="I30" s="253"/>
      <c r="J30" s="254"/>
      <c r="K30" s="255"/>
      <c r="L30" s="121"/>
      <c r="M30" s="253"/>
      <c r="N30" s="254"/>
      <c r="O30" s="255"/>
      <c r="P30" s="121"/>
    </row>
    <row r="31" spans="3:16" ht="23.25" customHeight="1">
      <c r="C31" s="122"/>
      <c r="D31" s="123" t="s">
        <v>90</v>
      </c>
      <c r="E31" s="256"/>
      <c r="F31" s="257"/>
      <c r="G31" s="258"/>
      <c r="H31" s="124"/>
      <c r="I31" s="256"/>
      <c r="J31" s="257"/>
      <c r="K31" s="258"/>
      <c r="L31" s="124"/>
      <c r="M31" s="256"/>
      <c r="N31" s="257"/>
      <c r="O31" s="258"/>
      <c r="P31" s="124"/>
    </row>
    <row r="32" spans="3:16" ht="23.25" customHeight="1" thickBot="1">
      <c r="C32" s="126"/>
      <c r="D32" s="127" t="s">
        <v>28</v>
      </c>
      <c r="E32" s="270"/>
      <c r="F32" s="271"/>
      <c r="G32" s="272"/>
      <c r="H32" s="128"/>
      <c r="I32" s="270"/>
      <c r="J32" s="271"/>
      <c r="K32" s="272"/>
      <c r="L32" s="128"/>
      <c r="M32" s="270"/>
      <c r="N32" s="271"/>
      <c r="O32" s="272"/>
      <c r="P32" s="128"/>
    </row>
    <row r="33" spans="2:16" ht="23.25" customHeight="1" thickBot="1">
      <c r="C33" s="130"/>
      <c r="D33" s="131" t="s">
        <v>51</v>
      </c>
      <c r="E33" s="273">
        <f>+E31*E32</f>
        <v>0</v>
      </c>
      <c r="F33" s="274"/>
      <c r="G33" s="275"/>
      <c r="H33" s="135" t="s">
        <v>82</v>
      </c>
      <c r="I33" s="273">
        <f>+I31*I32</f>
        <v>0</v>
      </c>
      <c r="J33" s="274"/>
      <c r="K33" s="275"/>
      <c r="L33" s="135" t="s">
        <v>82</v>
      </c>
      <c r="M33" s="273">
        <f>+M31*M32</f>
        <v>0</v>
      </c>
      <c r="N33" s="274"/>
      <c r="O33" s="275"/>
      <c r="P33" s="135" t="s">
        <v>82</v>
      </c>
    </row>
    <row r="34" spans="2:16" ht="23.25" customHeight="1" thickBot="1">
      <c r="C34" s="279" t="s">
        <v>60</v>
      </c>
      <c r="D34" s="280"/>
      <c r="E34" s="273">
        <f>SUM(E21,E25,E29,E33)</f>
        <v>0</v>
      </c>
      <c r="F34" s="274"/>
      <c r="G34" s="275"/>
      <c r="H34" s="135" t="s">
        <v>92</v>
      </c>
      <c r="I34" s="273">
        <f>SUM(I21,I25,I29,I33)</f>
        <v>0</v>
      </c>
      <c r="J34" s="274"/>
      <c r="K34" s="275"/>
      <c r="L34" s="135" t="s">
        <v>92</v>
      </c>
      <c r="M34" s="273">
        <f>SUM(M21,M25,M29,M33)</f>
        <v>0</v>
      </c>
      <c r="N34" s="274"/>
      <c r="O34" s="275"/>
      <c r="P34" s="135" t="s">
        <v>92</v>
      </c>
    </row>
    <row r="35" spans="2:16" ht="23.25" customHeight="1">
      <c r="C35" s="136" t="s">
        <v>34</v>
      </c>
      <c r="D35" s="137"/>
      <c r="E35" s="138"/>
      <c r="F35" s="139"/>
      <c r="G35" s="140"/>
      <c r="H35" s="141"/>
      <c r="I35" s="138"/>
      <c r="J35" s="139"/>
      <c r="K35" s="140"/>
      <c r="L35" s="142"/>
      <c r="M35" s="138"/>
      <c r="N35" s="139"/>
      <c r="O35" s="140"/>
      <c r="P35" s="143"/>
    </row>
    <row r="36" spans="2:16" ht="23.25" customHeight="1">
      <c r="C36" s="144"/>
      <c r="D36" s="145" t="s">
        <v>36</v>
      </c>
      <c r="E36" s="256"/>
      <c r="F36" s="257"/>
      <c r="G36" s="258"/>
      <c r="H36" s="124"/>
      <c r="I36" s="256"/>
      <c r="J36" s="257"/>
      <c r="K36" s="258"/>
      <c r="L36" s="124"/>
      <c r="M36" s="256"/>
      <c r="N36" s="257"/>
      <c r="O36" s="258"/>
      <c r="P36" s="124"/>
    </row>
    <row r="37" spans="2:16" ht="23.25" customHeight="1" thickBot="1">
      <c r="C37" s="146"/>
      <c r="D37" s="147" t="s">
        <v>83</v>
      </c>
      <c r="E37" s="270"/>
      <c r="F37" s="271"/>
      <c r="G37" s="272"/>
      <c r="H37" s="128"/>
      <c r="I37" s="270"/>
      <c r="J37" s="271"/>
      <c r="K37" s="272"/>
      <c r="L37" s="128"/>
      <c r="M37" s="270"/>
      <c r="N37" s="271"/>
      <c r="O37" s="272"/>
      <c r="P37" s="128"/>
    </row>
    <row r="38" spans="2:16" ht="23.25" customHeight="1" thickBot="1">
      <c r="C38" s="282" t="s">
        <v>7</v>
      </c>
      <c r="D38" s="283"/>
      <c r="E38" s="273">
        <f>+E36*E37</f>
        <v>0</v>
      </c>
      <c r="F38" s="274"/>
      <c r="G38" s="275"/>
      <c r="H38" s="135" t="s">
        <v>92</v>
      </c>
      <c r="I38" s="273">
        <f>+I36*I37</f>
        <v>0</v>
      </c>
      <c r="J38" s="274"/>
      <c r="K38" s="275"/>
      <c r="L38" s="135" t="s">
        <v>92</v>
      </c>
      <c r="M38" s="273">
        <f>+M36*M37</f>
        <v>0</v>
      </c>
      <c r="N38" s="274"/>
      <c r="O38" s="275"/>
      <c r="P38" s="135" t="s">
        <v>92</v>
      </c>
    </row>
    <row r="39" spans="2:16" ht="9.75" customHeight="1"/>
    <row r="40" spans="2:16" ht="9.75" customHeight="1"/>
    <row r="41" spans="2:16" ht="24" customHeight="1">
      <c r="B41" s="102" t="s">
        <v>47</v>
      </c>
      <c r="C41" s="259" t="s">
        <v>20</v>
      </c>
      <c r="D41" s="260"/>
      <c r="E41" s="110" t="s">
        <v>53</v>
      </c>
      <c r="F41" s="110"/>
      <c r="G41" s="111"/>
      <c r="H41" s="94" t="s">
        <v>86</v>
      </c>
    </row>
    <row r="42" spans="2:16" ht="23.25" customHeight="1">
      <c r="C42" s="261" t="s">
        <v>40</v>
      </c>
      <c r="D42" s="262"/>
      <c r="E42" s="112"/>
      <c r="F42" s="281"/>
      <c r="G42" s="281"/>
      <c r="H42" s="113"/>
      <c r="I42" s="114"/>
      <c r="J42" s="264" t="str">
        <f>IF(F42&gt;0,F42+1,"  ")</f>
        <v xml:space="preserve">  </v>
      </c>
      <c r="K42" s="264" t="str">
        <f>IF(G42&gt;0,G42+1,"  ")</f>
        <v xml:space="preserve">  </v>
      </c>
      <c r="L42" s="115"/>
      <c r="M42" s="114"/>
      <c r="N42" s="264" t="str">
        <f>IF(F42&gt;0,F42+2," ")</f>
        <v xml:space="preserve"> </v>
      </c>
      <c r="O42" s="264" t="str">
        <f>IF(G42&gt;0,G42+2," ")</f>
        <v xml:space="preserve"> </v>
      </c>
      <c r="P42" s="115"/>
    </row>
    <row r="43" spans="2:16" ht="16.5" customHeight="1">
      <c r="C43" s="265" t="s">
        <v>33</v>
      </c>
      <c r="D43" s="266"/>
      <c r="E43" s="95"/>
      <c r="F43" s="116"/>
      <c r="G43" s="116"/>
      <c r="H43" s="99" t="s">
        <v>32</v>
      </c>
      <c r="I43" s="117"/>
      <c r="J43" s="118"/>
      <c r="K43" s="118"/>
      <c r="L43" s="99" t="s">
        <v>31</v>
      </c>
      <c r="M43" s="117"/>
      <c r="N43" s="118"/>
      <c r="O43" s="118"/>
      <c r="P43" s="99" t="s">
        <v>31</v>
      </c>
    </row>
    <row r="44" spans="2:16" ht="30" customHeight="1">
      <c r="C44" s="289"/>
      <c r="D44" s="290"/>
      <c r="E44" s="256"/>
      <c r="F44" s="257"/>
      <c r="G44" s="258"/>
      <c r="H44" s="124" t="s">
        <v>55</v>
      </c>
      <c r="I44" s="256"/>
      <c r="J44" s="257"/>
      <c r="K44" s="258"/>
      <c r="L44" s="125" t="s">
        <v>54</v>
      </c>
      <c r="M44" s="256"/>
      <c r="N44" s="257"/>
      <c r="O44" s="258"/>
      <c r="P44" s="125" t="s">
        <v>54</v>
      </c>
    </row>
    <row r="45" spans="2:16" ht="30" customHeight="1">
      <c r="C45" s="291"/>
      <c r="D45" s="292"/>
      <c r="E45" s="270"/>
      <c r="F45" s="271"/>
      <c r="G45" s="272"/>
      <c r="H45" s="128" t="s">
        <v>54</v>
      </c>
      <c r="I45" s="270"/>
      <c r="J45" s="271"/>
      <c r="K45" s="272"/>
      <c r="L45" s="129" t="s">
        <v>54</v>
      </c>
      <c r="M45" s="270"/>
      <c r="N45" s="271"/>
      <c r="O45" s="272"/>
      <c r="P45" s="129" t="s">
        <v>54</v>
      </c>
    </row>
    <row r="46" spans="2:16" ht="30" customHeight="1">
      <c r="C46" s="284"/>
      <c r="D46" s="285"/>
      <c r="E46" s="286"/>
      <c r="F46" s="287"/>
      <c r="G46" s="288"/>
      <c r="H46" s="128" t="s">
        <v>54</v>
      </c>
      <c r="I46" s="286"/>
      <c r="J46" s="287"/>
      <c r="K46" s="288"/>
      <c r="L46" s="129" t="s">
        <v>54</v>
      </c>
      <c r="M46" s="286"/>
      <c r="N46" s="287"/>
      <c r="O46" s="288"/>
      <c r="P46" s="129" t="s">
        <v>54</v>
      </c>
    </row>
    <row r="47" spans="2:16" ht="30" customHeight="1" thickBot="1">
      <c r="C47" s="284"/>
      <c r="D47" s="285"/>
      <c r="E47" s="270"/>
      <c r="F47" s="271"/>
      <c r="G47" s="272"/>
      <c r="H47" s="128" t="s">
        <v>54</v>
      </c>
      <c r="I47" s="270"/>
      <c r="J47" s="271"/>
      <c r="K47" s="272"/>
      <c r="L47" s="129" t="s">
        <v>54</v>
      </c>
      <c r="M47" s="270"/>
      <c r="N47" s="271"/>
      <c r="O47" s="272"/>
      <c r="P47" s="129" t="s">
        <v>54</v>
      </c>
    </row>
    <row r="48" spans="2:16" ht="30" customHeight="1" thickBot="1">
      <c r="C48" s="293" t="s">
        <v>8</v>
      </c>
      <c r="D48" s="294"/>
      <c r="E48" s="273">
        <f>SUM(E44:G47)</f>
        <v>0</v>
      </c>
      <c r="F48" s="274"/>
      <c r="G48" s="275"/>
      <c r="H48" s="135" t="s">
        <v>54</v>
      </c>
      <c r="I48" s="273">
        <f>SUM(I44:K47)</f>
        <v>0</v>
      </c>
      <c r="J48" s="274"/>
      <c r="K48" s="275"/>
      <c r="L48" s="132" t="s">
        <v>54</v>
      </c>
      <c r="M48" s="273">
        <f>SUM(M44:O47)</f>
        <v>0</v>
      </c>
      <c r="N48" s="274"/>
      <c r="O48" s="275"/>
      <c r="P48" s="133" t="s">
        <v>54</v>
      </c>
    </row>
    <row r="51" spans="2:16" ht="24" customHeight="1">
      <c r="B51" s="102" t="s">
        <v>56</v>
      </c>
      <c r="C51" s="259"/>
      <c r="D51" s="260"/>
      <c r="E51" s="110" t="s">
        <v>53</v>
      </c>
      <c r="F51" s="110"/>
      <c r="G51" s="111"/>
      <c r="H51" s="163" t="s">
        <v>156</v>
      </c>
    </row>
    <row r="52" spans="2:16" ht="29.25" customHeight="1">
      <c r="C52" s="261" t="s">
        <v>40</v>
      </c>
      <c r="D52" s="262"/>
      <c r="E52" s="112"/>
      <c r="F52" s="281"/>
      <c r="G52" s="281"/>
      <c r="H52" s="113"/>
      <c r="I52" s="148"/>
      <c r="J52" s="304" t="str">
        <f>IF(F52&gt;0,F52+1,"  ")</f>
        <v xml:space="preserve">  </v>
      </c>
      <c r="K52" s="304" t="str">
        <f>IF(G52&gt;0,G52+1,"  ")</f>
        <v xml:space="preserve">  </v>
      </c>
      <c r="L52" s="149"/>
      <c r="M52" s="148"/>
      <c r="N52" s="304" t="str">
        <f>IF(F52&gt;0,F52+2," ")</f>
        <v xml:space="preserve"> </v>
      </c>
      <c r="O52" s="304" t="str">
        <f>IF(G52&gt;0,G52+2," ")</f>
        <v xml:space="preserve"> </v>
      </c>
      <c r="P52" s="149"/>
    </row>
    <row r="53" spans="2:16" ht="29.25" customHeight="1">
      <c r="C53" s="265" t="s">
        <v>33</v>
      </c>
      <c r="D53" s="266"/>
      <c r="E53" s="95"/>
      <c r="F53" s="116"/>
      <c r="G53" s="116"/>
      <c r="H53" s="99" t="s">
        <v>32</v>
      </c>
      <c r="I53" s="150"/>
      <c r="J53" s="97"/>
      <c r="K53" s="97"/>
      <c r="L53" s="99" t="s">
        <v>32</v>
      </c>
      <c r="M53" s="150"/>
      <c r="N53" s="97"/>
      <c r="O53" s="97"/>
      <c r="P53" s="99" t="s">
        <v>32</v>
      </c>
    </row>
    <row r="54" spans="2:16" ht="42" customHeight="1">
      <c r="C54" s="235"/>
      <c r="D54" s="236"/>
      <c r="E54" s="151"/>
      <c r="F54" s="151"/>
      <c r="G54" s="151"/>
      <c r="H54" s="152"/>
      <c r="I54" s="112"/>
      <c r="J54" s="151"/>
      <c r="K54" s="151"/>
      <c r="L54" s="152"/>
      <c r="M54" s="112"/>
      <c r="N54" s="151"/>
      <c r="O54" s="151"/>
      <c r="P54" s="152"/>
    </row>
    <row r="55" spans="2:16" ht="42" customHeight="1">
      <c r="C55" s="309"/>
      <c r="D55" s="310"/>
      <c r="E55" s="153"/>
      <c r="F55" s="153"/>
      <c r="G55" s="153"/>
      <c r="H55" s="154"/>
      <c r="I55" s="155"/>
      <c r="J55" s="153"/>
      <c r="K55" s="153"/>
      <c r="L55" s="154"/>
      <c r="M55" s="155"/>
      <c r="N55" s="153"/>
      <c r="O55" s="153"/>
      <c r="P55" s="154"/>
    </row>
    <row r="56" spans="2:16" ht="42" customHeight="1" thickBot="1">
      <c r="C56" s="311"/>
      <c r="D56" s="312"/>
      <c r="E56" s="156"/>
      <c r="F56" s="156"/>
      <c r="G56" s="156"/>
      <c r="H56" s="157"/>
      <c r="I56" s="158"/>
      <c r="J56" s="156"/>
      <c r="K56" s="156"/>
      <c r="L56" s="157"/>
      <c r="M56" s="158"/>
      <c r="N56" s="156"/>
      <c r="O56" s="156"/>
      <c r="P56" s="157"/>
    </row>
    <row r="57" spans="2:16" ht="42" customHeight="1" thickBot="1">
      <c r="C57" s="293" t="s">
        <v>8</v>
      </c>
      <c r="D57" s="294"/>
      <c r="E57" s="159"/>
      <c r="F57" s="159"/>
      <c r="G57" s="159"/>
      <c r="H57" s="160"/>
      <c r="I57" s="161"/>
      <c r="J57" s="159"/>
      <c r="K57" s="159"/>
      <c r="L57" s="160"/>
      <c r="M57" s="161"/>
      <c r="N57" s="159"/>
      <c r="O57" s="159"/>
      <c r="P57" s="162"/>
    </row>
    <row r="58" spans="2:16" ht="20.25" customHeight="1">
      <c r="C58" s="163"/>
    </row>
    <row r="59" spans="2:16" ht="15.75" customHeight="1">
      <c r="C59" s="163"/>
    </row>
    <row r="60" spans="2:16" ht="24" customHeight="1">
      <c r="B60" s="94" t="s">
        <v>157</v>
      </c>
    </row>
    <row r="61" spans="2:16" ht="24" customHeight="1">
      <c r="B61" s="94" t="s">
        <v>59</v>
      </c>
    </row>
    <row r="62" spans="2:16" ht="28.5" customHeight="1">
      <c r="B62" s="295" t="s">
        <v>33</v>
      </c>
      <c r="C62" s="296"/>
      <c r="D62" s="297"/>
      <c r="E62" s="239" t="s">
        <v>61</v>
      </c>
      <c r="F62" s="241"/>
      <c r="G62" s="239" t="s">
        <v>70</v>
      </c>
      <c r="H62" s="241"/>
      <c r="I62" s="295" t="s">
        <v>11</v>
      </c>
      <c r="J62" s="297"/>
      <c r="K62" s="301" t="s">
        <v>6</v>
      </c>
      <c r="L62" s="302"/>
      <c r="M62" s="302"/>
      <c r="N62" s="303"/>
      <c r="O62" s="239" t="s">
        <v>37</v>
      </c>
      <c r="P62" s="241"/>
    </row>
    <row r="63" spans="2:16" ht="28.5" customHeight="1">
      <c r="B63" s="298"/>
      <c r="C63" s="299"/>
      <c r="D63" s="300"/>
      <c r="E63" s="298" t="s">
        <v>62</v>
      </c>
      <c r="F63" s="300"/>
      <c r="G63" s="298" t="s">
        <v>62</v>
      </c>
      <c r="H63" s="300"/>
      <c r="I63" s="298" t="s">
        <v>62</v>
      </c>
      <c r="J63" s="300"/>
      <c r="K63" s="295" t="s">
        <v>58</v>
      </c>
      <c r="L63" s="297"/>
      <c r="M63" s="295" t="s">
        <v>10</v>
      </c>
      <c r="N63" s="297"/>
      <c r="O63" s="305"/>
      <c r="P63" s="306"/>
    </row>
    <row r="64" spans="2:16" ht="28.5" customHeight="1">
      <c r="B64" s="235" t="s">
        <v>18</v>
      </c>
      <c r="C64" s="322"/>
      <c r="D64" s="236"/>
      <c r="E64" s="323">
        <f>'1-5支出明細（１年目）'!E66</f>
        <v>0</v>
      </c>
      <c r="F64" s="324"/>
      <c r="G64" s="323">
        <f>'1-5支出明細（１年目）'!H66</f>
        <v>0</v>
      </c>
      <c r="H64" s="324"/>
      <c r="I64" s="323">
        <f>'1-5支出明細（１年目）'!F71</f>
        <v>0</v>
      </c>
      <c r="J64" s="324"/>
      <c r="K64" s="323">
        <f>H71</f>
        <v>0</v>
      </c>
      <c r="L64" s="324"/>
      <c r="M64" s="325">
        <f>E64-(I64+K64)</f>
        <v>0</v>
      </c>
      <c r="N64" s="326"/>
      <c r="O64" s="307"/>
      <c r="P64" s="308"/>
    </row>
    <row r="65" spans="2:16" ht="28.5" customHeight="1">
      <c r="B65" s="235" t="s">
        <v>2</v>
      </c>
      <c r="C65" s="322"/>
      <c r="D65" s="236"/>
      <c r="E65" s="323">
        <f>'1-5 支出明細（２年目）'!E66</f>
        <v>0</v>
      </c>
      <c r="F65" s="324"/>
      <c r="G65" s="323">
        <f>'1-5 支出明細（２年目）'!H66</f>
        <v>0</v>
      </c>
      <c r="H65" s="324"/>
      <c r="I65" s="323">
        <f>'1-5 支出明細（２年目）'!F71</f>
        <v>0</v>
      </c>
      <c r="J65" s="324"/>
      <c r="K65" s="323">
        <f>H72</f>
        <v>0</v>
      </c>
      <c r="L65" s="324"/>
      <c r="M65" s="325">
        <f>E65-(I65+K65)</f>
        <v>0</v>
      </c>
      <c r="N65" s="326"/>
      <c r="O65" s="307"/>
      <c r="P65" s="308"/>
    </row>
    <row r="66" spans="2:16" ht="28.5" customHeight="1">
      <c r="B66" s="315" t="s">
        <v>8</v>
      </c>
      <c r="C66" s="316"/>
      <c r="D66" s="317"/>
      <c r="E66" s="318">
        <f>+E64+E65</f>
        <v>0</v>
      </c>
      <c r="F66" s="319"/>
      <c r="G66" s="318">
        <f>+G64+G65</f>
        <v>0</v>
      </c>
      <c r="H66" s="319"/>
      <c r="I66" s="318">
        <f>+I64+I65</f>
        <v>0</v>
      </c>
      <c r="J66" s="319"/>
      <c r="K66" s="318">
        <f>+K64+K65</f>
        <v>0</v>
      </c>
      <c r="L66" s="319"/>
      <c r="M66" s="320">
        <f>+M64+M65</f>
        <v>0</v>
      </c>
      <c r="N66" s="321"/>
      <c r="O66" s="313"/>
      <c r="P66" s="314"/>
    </row>
    <row r="67" spans="2:16" ht="24" customHeight="1"/>
    <row r="68" spans="2:16">
      <c r="B68" s="94" t="s">
        <v>76</v>
      </c>
    </row>
    <row r="69" spans="2:16" ht="6.75" customHeight="1">
      <c r="B69" s="163"/>
    </row>
    <row r="70" spans="2:16" s="163" customFormat="1" ht="36.75" customHeight="1">
      <c r="B70" s="327"/>
      <c r="C70" s="327"/>
      <c r="D70" s="164" t="s">
        <v>78</v>
      </c>
      <c r="E70" s="327" t="s">
        <v>77</v>
      </c>
      <c r="F70" s="327"/>
      <c r="G70" s="327"/>
      <c r="H70" s="301" t="s">
        <v>72</v>
      </c>
      <c r="I70" s="303"/>
      <c r="J70" s="299"/>
      <c r="K70" s="299"/>
      <c r="L70" s="299"/>
    </row>
    <row r="71" spans="2:16" ht="30" customHeight="1">
      <c r="B71" s="328" t="s">
        <v>25</v>
      </c>
      <c r="C71" s="328"/>
      <c r="D71" s="165"/>
      <c r="E71" s="329"/>
      <c r="F71" s="329"/>
      <c r="G71" s="329"/>
      <c r="H71" s="332"/>
      <c r="I71" s="333"/>
      <c r="J71" s="330"/>
      <c r="K71" s="330"/>
      <c r="L71" s="330"/>
    </row>
    <row r="72" spans="2:16" ht="30" customHeight="1">
      <c r="B72" s="328" t="s">
        <v>50</v>
      </c>
      <c r="C72" s="328"/>
      <c r="D72" s="165"/>
      <c r="E72" s="329"/>
      <c r="F72" s="329"/>
      <c r="G72" s="329"/>
      <c r="H72" s="332"/>
      <c r="I72" s="333"/>
      <c r="J72" s="330"/>
      <c r="K72" s="330"/>
      <c r="L72" s="330"/>
    </row>
    <row r="73" spans="2:16" ht="30" customHeight="1">
      <c r="B73" s="328" t="s">
        <v>8</v>
      </c>
      <c r="C73" s="328"/>
      <c r="D73" s="166"/>
      <c r="E73" s="352"/>
      <c r="F73" s="352"/>
      <c r="G73" s="352"/>
      <c r="H73" s="354">
        <f>SUM(H71:I72)</f>
        <v>0</v>
      </c>
      <c r="I73" s="355"/>
      <c r="J73" s="353"/>
      <c r="K73" s="353"/>
      <c r="L73" s="353"/>
    </row>
    <row r="74" spans="2:16">
      <c r="B74" s="163"/>
    </row>
    <row r="75" spans="2:16" ht="21.75" customHeight="1">
      <c r="B75" s="94" t="s">
        <v>79</v>
      </c>
    </row>
    <row r="76" spans="2:16" ht="21.75" customHeight="1">
      <c r="B76" s="167" t="s">
        <v>17</v>
      </c>
      <c r="C76" s="168" t="s">
        <v>74</v>
      </c>
    </row>
    <row r="77" spans="2:16" ht="24.75" customHeight="1">
      <c r="B77" s="334"/>
      <c r="C77" s="335"/>
      <c r="D77" s="335"/>
      <c r="E77" s="335"/>
      <c r="F77" s="335"/>
      <c r="G77" s="335"/>
      <c r="H77" s="335"/>
      <c r="I77" s="335"/>
      <c r="J77" s="335"/>
      <c r="K77" s="335"/>
      <c r="L77" s="335"/>
      <c r="M77" s="335"/>
      <c r="N77" s="335"/>
      <c r="O77" s="335"/>
      <c r="P77" s="336"/>
    </row>
    <row r="78" spans="2:16" ht="24.75" customHeight="1">
      <c r="B78" s="337"/>
      <c r="C78" s="338"/>
      <c r="D78" s="338"/>
      <c r="E78" s="338"/>
      <c r="F78" s="338"/>
      <c r="G78" s="338"/>
      <c r="H78" s="338"/>
      <c r="I78" s="338"/>
      <c r="J78" s="338"/>
      <c r="K78" s="338"/>
      <c r="L78" s="338"/>
      <c r="M78" s="338"/>
      <c r="N78" s="338"/>
      <c r="O78" s="338"/>
      <c r="P78" s="339"/>
    </row>
    <row r="79" spans="2:16" ht="24.75" customHeight="1">
      <c r="B79" s="340"/>
      <c r="C79" s="341"/>
      <c r="D79" s="341"/>
      <c r="E79" s="341"/>
      <c r="F79" s="341"/>
      <c r="G79" s="341"/>
      <c r="H79" s="341"/>
      <c r="I79" s="341"/>
      <c r="J79" s="341"/>
      <c r="K79" s="341"/>
      <c r="L79" s="341"/>
      <c r="M79" s="341"/>
      <c r="N79" s="341"/>
      <c r="O79" s="341"/>
      <c r="P79" s="342"/>
    </row>
    <row r="80" spans="2:16" ht="12" customHeight="1">
      <c r="B80" s="169"/>
      <c r="C80" s="169"/>
      <c r="D80" s="169"/>
      <c r="E80" s="169"/>
      <c r="F80" s="169"/>
      <c r="G80" s="169"/>
      <c r="H80" s="169"/>
      <c r="I80" s="169"/>
      <c r="J80" s="169"/>
      <c r="K80" s="169"/>
      <c r="L80" s="169"/>
      <c r="M80" s="169"/>
      <c r="N80" s="169"/>
      <c r="O80" s="169"/>
      <c r="P80" s="169"/>
    </row>
    <row r="81" spans="2:16" ht="21.75" customHeight="1">
      <c r="B81" s="167" t="s">
        <v>27</v>
      </c>
      <c r="C81" s="168" t="s">
        <v>132</v>
      </c>
      <c r="E81" s="169"/>
      <c r="F81" s="169"/>
      <c r="G81" s="169"/>
      <c r="H81" s="169"/>
      <c r="I81" s="169"/>
      <c r="J81" s="169"/>
      <c r="K81" s="169"/>
      <c r="L81" s="169"/>
      <c r="M81" s="169"/>
      <c r="N81" s="169"/>
      <c r="O81" s="169"/>
      <c r="P81" s="169"/>
    </row>
    <row r="82" spans="2:16" ht="21.75" customHeight="1" thickBot="1">
      <c r="C82" s="94" t="s">
        <v>87</v>
      </c>
      <c r="F82" s="94" t="s">
        <v>16</v>
      </c>
      <c r="J82" s="94" t="s">
        <v>75</v>
      </c>
    </row>
    <row r="83" spans="2:16" ht="30" customHeight="1" thickBot="1">
      <c r="C83" s="343">
        <f>'1-5支出明細（１年目）'!F72</f>
        <v>0</v>
      </c>
      <c r="D83" s="344"/>
      <c r="E83" s="170"/>
      <c r="F83" s="345">
        <f>'1-5 支出明細（２年目）'!F72</f>
        <v>0</v>
      </c>
      <c r="G83" s="346"/>
      <c r="H83" s="347"/>
      <c r="I83" s="170"/>
      <c r="J83" s="348">
        <f>+F83+C83</f>
        <v>0</v>
      </c>
      <c r="K83" s="349"/>
      <c r="L83" s="349"/>
      <c r="M83" s="350"/>
    </row>
    <row r="84" spans="2:16" ht="21.75" customHeight="1">
      <c r="C84" s="171"/>
      <c r="H84" s="108"/>
    </row>
    <row r="85" spans="2:16" ht="23.25" customHeight="1">
      <c r="B85" s="94" t="s">
        <v>73</v>
      </c>
    </row>
    <row r="86" spans="2:16" ht="63" customHeight="1">
      <c r="B86" s="331" t="s">
        <v>93</v>
      </c>
      <c r="C86" s="351"/>
      <c r="D86" s="351"/>
      <c r="E86" s="351"/>
      <c r="F86" s="351"/>
      <c r="G86" s="351"/>
      <c r="H86" s="351"/>
      <c r="I86" s="351"/>
      <c r="J86" s="351"/>
      <c r="K86" s="351"/>
      <c r="L86" s="351"/>
      <c r="M86" s="351"/>
      <c r="N86" s="351"/>
      <c r="O86" s="351"/>
      <c r="P86" s="351"/>
    </row>
    <row r="87" spans="2:16" ht="51.75" customHeight="1">
      <c r="B87" s="331" t="s">
        <v>94</v>
      </c>
      <c r="C87" s="331"/>
      <c r="D87" s="331"/>
      <c r="E87" s="331"/>
      <c r="F87" s="331"/>
      <c r="G87" s="331"/>
      <c r="H87" s="331"/>
      <c r="I87" s="331"/>
      <c r="J87" s="331"/>
      <c r="K87" s="331"/>
      <c r="L87" s="331"/>
      <c r="M87" s="331"/>
      <c r="N87" s="331"/>
      <c r="O87" s="331"/>
      <c r="P87" s="331"/>
    </row>
    <row r="88" spans="2:16" ht="67.5" customHeight="1">
      <c r="B88" s="331" t="s">
        <v>21</v>
      </c>
      <c r="C88" s="331"/>
      <c r="D88" s="331"/>
      <c r="E88" s="331"/>
      <c r="F88" s="331"/>
      <c r="G88" s="331"/>
      <c r="H88" s="331"/>
      <c r="I88" s="331"/>
      <c r="J88" s="331"/>
      <c r="K88" s="331"/>
      <c r="L88" s="331"/>
      <c r="M88" s="331"/>
      <c r="N88" s="331"/>
      <c r="O88" s="331"/>
      <c r="P88" s="331"/>
    </row>
    <row r="89" spans="2:16" ht="23.25" customHeight="1">
      <c r="B89" s="172" t="s">
        <v>67</v>
      </c>
    </row>
    <row r="90" spans="2:16" ht="23.25" customHeight="1">
      <c r="B90" s="94" t="s">
        <v>81</v>
      </c>
    </row>
    <row r="91" spans="2:16" ht="23.25" customHeight="1">
      <c r="B91" s="173"/>
      <c r="C91" s="167"/>
    </row>
    <row r="92" spans="2:16" ht="23.25" customHeight="1">
      <c r="B92" s="173"/>
      <c r="C92" s="167"/>
    </row>
    <row r="93" spans="2:16" ht="23.25" customHeight="1">
      <c r="B93" s="173"/>
      <c r="C93" s="167"/>
    </row>
    <row r="94" spans="2:16" ht="23.25" customHeight="1">
      <c r="B94" s="173"/>
      <c r="C94" s="167"/>
    </row>
    <row r="95" spans="2:16" ht="23.25" customHeight="1">
      <c r="B95" s="173"/>
      <c r="C95" s="167"/>
    </row>
    <row r="96" spans="2:16" ht="23.25" customHeight="1">
      <c r="B96" s="173"/>
      <c r="C96" s="167"/>
    </row>
    <row r="97" spans="2:3" ht="23.25" customHeight="1">
      <c r="B97" s="173"/>
      <c r="C97" s="167"/>
    </row>
    <row r="98" spans="2:3" ht="23.25" customHeight="1">
      <c r="B98" s="173"/>
      <c r="C98" s="167"/>
    </row>
    <row r="99" spans="2:3" ht="23.25" customHeight="1">
      <c r="B99" s="173"/>
      <c r="C99" s="167"/>
    </row>
    <row r="100" spans="2:3" ht="23.25" customHeight="1">
      <c r="B100" s="173"/>
      <c r="C100" s="167"/>
    </row>
    <row r="101" spans="2:3" ht="23.25" customHeight="1">
      <c r="B101" s="173"/>
      <c r="C101" s="167"/>
    </row>
    <row r="102" spans="2:3" ht="23.25" customHeight="1">
      <c r="B102" s="173"/>
      <c r="C102" s="167"/>
    </row>
    <row r="103" spans="2:3" ht="23.25" customHeight="1">
      <c r="B103" s="173"/>
      <c r="C103" s="167"/>
    </row>
    <row r="104" spans="2:3" ht="23.25" customHeight="1">
      <c r="B104" s="173"/>
      <c r="C104" s="167"/>
    </row>
    <row r="105" spans="2:3" ht="23.25" customHeight="1">
      <c r="B105" s="173"/>
      <c r="C105" s="167"/>
    </row>
    <row r="106" spans="2:3" ht="23.25" customHeight="1">
      <c r="B106" s="173"/>
      <c r="C106" s="167"/>
    </row>
    <row r="107" spans="2:3" ht="23.25" customHeight="1">
      <c r="B107" s="173"/>
      <c r="C107" s="167"/>
    </row>
    <row r="108" spans="2:3" ht="23.25" customHeight="1">
      <c r="B108" s="173"/>
      <c r="C108" s="167"/>
    </row>
    <row r="109" spans="2:3" ht="23.25" customHeight="1">
      <c r="B109" s="173"/>
      <c r="C109" s="167"/>
    </row>
    <row r="110" spans="2:3" ht="23.25" customHeight="1">
      <c r="B110" s="173"/>
      <c r="C110" s="167"/>
    </row>
    <row r="111" spans="2:3" ht="23.25" customHeight="1">
      <c r="B111" s="173"/>
      <c r="C111" s="167"/>
    </row>
    <row r="112" spans="2:3" ht="23.25" customHeight="1">
      <c r="B112" s="173"/>
      <c r="C112" s="167"/>
    </row>
    <row r="113" spans="2:3" ht="23.25" customHeight="1">
      <c r="B113" s="173"/>
      <c r="C113" s="167"/>
    </row>
    <row r="114" spans="2:3" ht="23.25" customHeight="1">
      <c r="B114" s="173"/>
      <c r="C114" s="167"/>
    </row>
    <row r="115" spans="2:3" ht="23.25" customHeight="1">
      <c r="B115" s="173"/>
      <c r="C115" s="167"/>
    </row>
    <row r="116" spans="2:3" ht="23.25" customHeight="1">
      <c r="B116" s="173"/>
      <c r="C116" s="167"/>
    </row>
    <row r="117" spans="2:3" ht="23.25" customHeight="1">
      <c r="B117" s="167"/>
      <c r="C117" s="167"/>
    </row>
    <row r="118" spans="2:3" ht="26.25" customHeight="1">
      <c r="B118" s="174" t="s">
        <v>80</v>
      </c>
      <c r="C118" s="167"/>
    </row>
  </sheetData>
  <mergeCells count="181">
    <mergeCell ref="B88:P88"/>
    <mergeCell ref="B77:P79"/>
    <mergeCell ref="C83:D83"/>
    <mergeCell ref="F83:H83"/>
    <mergeCell ref="J83:M83"/>
    <mergeCell ref="B86:P86"/>
    <mergeCell ref="B72:C72"/>
    <mergeCell ref="E72:G72"/>
    <mergeCell ref="J72:L72"/>
    <mergeCell ref="B73:C73"/>
    <mergeCell ref="E73:G73"/>
    <mergeCell ref="J73:L73"/>
    <mergeCell ref="H72:I72"/>
    <mergeCell ref="H73:I73"/>
    <mergeCell ref="K65:L65"/>
    <mergeCell ref="M65:N65"/>
    <mergeCell ref="B70:C70"/>
    <mergeCell ref="E70:G70"/>
    <mergeCell ref="J70:L70"/>
    <mergeCell ref="B71:C71"/>
    <mergeCell ref="E71:G71"/>
    <mergeCell ref="J71:L71"/>
    <mergeCell ref="B87:P87"/>
    <mergeCell ref="H70:I70"/>
    <mergeCell ref="H71:I71"/>
    <mergeCell ref="O64:P64"/>
    <mergeCell ref="C53:D53"/>
    <mergeCell ref="C54:D54"/>
    <mergeCell ref="C55:D55"/>
    <mergeCell ref="C56:D56"/>
    <mergeCell ref="C57:D57"/>
    <mergeCell ref="O66:P66"/>
    <mergeCell ref="B66:D66"/>
    <mergeCell ref="E66:F66"/>
    <mergeCell ref="G66:H66"/>
    <mergeCell ref="I66:J66"/>
    <mergeCell ref="K66:L66"/>
    <mergeCell ref="M66:N66"/>
    <mergeCell ref="B64:D64"/>
    <mergeCell ref="E64:F64"/>
    <mergeCell ref="G64:H64"/>
    <mergeCell ref="I64:J64"/>
    <mergeCell ref="K64:L64"/>
    <mergeCell ref="M64:N64"/>
    <mergeCell ref="O65:P65"/>
    <mergeCell ref="B65:D65"/>
    <mergeCell ref="E65:F65"/>
    <mergeCell ref="G65:H65"/>
    <mergeCell ref="I65:J65"/>
    <mergeCell ref="C48:D48"/>
    <mergeCell ref="E48:G48"/>
    <mergeCell ref="I48:K48"/>
    <mergeCell ref="B62:D63"/>
    <mergeCell ref="E62:F62"/>
    <mergeCell ref="G62:H62"/>
    <mergeCell ref="I62:J62"/>
    <mergeCell ref="K62:N62"/>
    <mergeCell ref="M48:O48"/>
    <mergeCell ref="C51:D51"/>
    <mergeCell ref="C52:D52"/>
    <mergeCell ref="F52:G52"/>
    <mergeCell ref="J52:K52"/>
    <mergeCell ref="N52:O52"/>
    <mergeCell ref="O62:P63"/>
    <mergeCell ref="E63:F63"/>
    <mergeCell ref="G63:H63"/>
    <mergeCell ref="I63:J63"/>
    <mergeCell ref="K63:L63"/>
    <mergeCell ref="M63:N63"/>
    <mergeCell ref="C46:D46"/>
    <mergeCell ref="E46:G46"/>
    <mergeCell ref="I46:K46"/>
    <mergeCell ref="M46:O46"/>
    <mergeCell ref="C47:D47"/>
    <mergeCell ref="E47:G47"/>
    <mergeCell ref="I47:K47"/>
    <mergeCell ref="M47:O47"/>
    <mergeCell ref="C44:D44"/>
    <mergeCell ref="E44:G44"/>
    <mergeCell ref="I44:K44"/>
    <mergeCell ref="M44:O44"/>
    <mergeCell ref="C45:D45"/>
    <mergeCell ref="E45:G45"/>
    <mergeCell ref="I45:K45"/>
    <mergeCell ref="M45:O45"/>
    <mergeCell ref="C41:D41"/>
    <mergeCell ref="C42:D42"/>
    <mergeCell ref="F42:G42"/>
    <mergeCell ref="J42:K42"/>
    <mergeCell ref="N42:O42"/>
    <mergeCell ref="C43:D43"/>
    <mergeCell ref="E37:G37"/>
    <mergeCell ref="I37:K37"/>
    <mergeCell ref="M37:O37"/>
    <mergeCell ref="C38:D38"/>
    <mergeCell ref="E38:G38"/>
    <mergeCell ref="I38:K38"/>
    <mergeCell ref="M38:O38"/>
    <mergeCell ref="C34:D34"/>
    <mergeCell ref="E34:G34"/>
    <mergeCell ref="I34:K34"/>
    <mergeCell ref="M34:O34"/>
    <mergeCell ref="E36:G36"/>
    <mergeCell ref="I36:K36"/>
    <mergeCell ref="M36:O36"/>
    <mergeCell ref="E32:G32"/>
    <mergeCell ref="I32:K32"/>
    <mergeCell ref="M32:O32"/>
    <mergeCell ref="E33:G33"/>
    <mergeCell ref="I33:K33"/>
    <mergeCell ref="M33:O33"/>
    <mergeCell ref="E30:G30"/>
    <mergeCell ref="I30:K30"/>
    <mergeCell ref="M30:O30"/>
    <mergeCell ref="E31:G31"/>
    <mergeCell ref="I31:K31"/>
    <mergeCell ref="M31:O31"/>
    <mergeCell ref="E28:G28"/>
    <mergeCell ref="I28:K28"/>
    <mergeCell ref="M28:O28"/>
    <mergeCell ref="E29:G29"/>
    <mergeCell ref="I29:K29"/>
    <mergeCell ref="M29:O29"/>
    <mergeCell ref="E26:G26"/>
    <mergeCell ref="I26:K26"/>
    <mergeCell ref="M26:O26"/>
    <mergeCell ref="E27:G27"/>
    <mergeCell ref="I27:K27"/>
    <mergeCell ref="M27:O27"/>
    <mergeCell ref="E24:G24"/>
    <mergeCell ref="I24:K24"/>
    <mergeCell ref="M24:O24"/>
    <mergeCell ref="E25:G25"/>
    <mergeCell ref="I25:K25"/>
    <mergeCell ref="M25:O25"/>
    <mergeCell ref="E22:G22"/>
    <mergeCell ref="I22:K22"/>
    <mergeCell ref="M22:O22"/>
    <mergeCell ref="E23:G23"/>
    <mergeCell ref="I23:K23"/>
    <mergeCell ref="M23:O23"/>
    <mergeCell ref="E20:G20"/>
    <mergeCell ref="I20:K20"/>
    <mergeCell ref="M20:O20"/>
    <mergeCell ref="E21:G21"/>
    <mergeCell ref="I21:K21"/>
    <mergeCell ref="M21:O21"/>
    <mergeCell ref="E18:G18"/>
    <mergeCell ref="I18:K18"/>
    <mergeCell ref="M18:O18"/>
    <mergeCell ref="E19:G19"/>
    <mergeCell ref="I19:K19"/>
    <mergeCell ref="M19:O19"/>
    <mergeCell ref="C15:D15"/>
    <mergeCell ref="C16:D16"/>
    <mergeCell ref="F16:G16"/>
    <mergeCell ref="J16:K16"/>
    <mergeCell ref="N16:O16"/>
    <mergeCell ref="C17:D17"/>
    <mergeCell ref="C9:D9"/>
    <mergeCell ref="E9:G9"/>
    <mergeCell ref="I9:K9"/>
    <mergeCell ref="M9:O9"/>
    <mergeCell ref="C10:D10"/>
    <mergeCell ref="E10:G10"/>
    <mergeCell ref="I10:K10"/>
    <mergeCell ref="M10:O10"/>
    <mergeCell ref="B5:B6"/>
    <mergeCell ref="C5:D6"/>
    <mergeCell ref="E5:H5"/>
    <mergeCell ref="I5:L5"/>
    <mergeCell ref="M5:P5"/>
    <mergeCell ref="B7:B8"/>
    <mergeCell ref="C7:D7"/>
    <mergeCell ref="E7:G7"/>
    <mergeCell ref="I7:K7"/>
    <mergeCell ref="M7:O7"/>
    <mergeCell ref="C8:D8"/>
    <mergeCell ref="E8:G8"/>
    <mergeCell ref="I8:K8"/>
    <mergeCell ref="M8:O8"/>
  </mergeCells>
  <phoneticPr fontId="12"/>
  <printOptions horizontalCentered="1"/>
  <pageMargins left="0.35433070866141736" right="0.23622047244094491" top="0.59055118110236227" bottom="0.27559055118110237" header="0.31496062992125984" footer="0.23622047244094491"/>
  <pageSetup paperSize="9" scale="76" orientation="portrait" r:id="rId1"/>
  <headerFooter>
    <oddHeader>&amp;L&amp;"ＭＳ 明朝,標準"様式第１号－３－②（第７条関係）</oddHeader>
  </headerFooter>
  <rowBreaks count="2" manualBreakCount="2">
    <brk id="49" max="16" man="1"/>
    <brk id="84" max="16"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EB84E-4D13-4975-9FFF-DE040C63362D}">
  <sheetPr>
    <tabColor rgb="FFFFFF00"/>
  </sheetPr>
  <dimension ref="A1:G21"/>
  <sheetViews>
    <sheetView view="pageBreakPreview" topLeftCell="A14" zoomScale="86" zoomScaleSheetLayoutView="86" workbookViewId="0">
      <selection activeCell="G15" sqref="G15"/>
    </sheetView>
  </sheetViews>
  <sheetFormatPr defaultColWidth="9" defaultRowHeight="13.5"/>
  <cols>
    <col min="1" max="1" width="3.375" style="3" customWidth="1"/>
    <col min="2" max="2" width="3.25" style="3" customWidth="1"/>
    <col min="3" max="3" width="20" style="8" customWidth="1"/>
    <col min="4" max="6" width="14.375" style="3" customWidth="1"/>
    <col min="7" max="7" width="13.375" style="3" customWidth="1"/>
    <col min="8" max="8" width="2.375" style="3" customWidth="1"/>
    <col min="9" max="9" width="3.625" style="3" customWidth="1"/>
    <col min="10" max="16384" width="9" style="3"/>
  </cols>
  <sheetData>
    <row r="1" spans="1:7" ht="9" customHeight="1">
      <c r="B1" s="2"/>
    </row>
    <row r="2" spans="1:7" ht="17.25" customHeight="1">
      <c r="B2" s="5"/>
    </row>
    <row r="3" spans="1:7" ht="25.5" customHeight="1">
      <c r="A3" s="94"/>
      <c r="B3" s="94"/>
      <c r="C3" s="362" t="s">
        <v>9</v>
      </c>
      <c r="D3" s="362"/>
      <c r="E3" s="362"/>
      <c r="F3" s="362"/>
      <c r="G3" s="362"/>
    </row>
    <row r="4" spans="1:7" ht="9" customHeight="1">
      <c r="A4" s="94"/>
      <c r="B4" s="94"/>
      <c r="C4" s="108"/>
      <c r="D4" s="94"/>
      <c r="E4" s="94"/>
      <c r="F4" s="94"/>
      <c r="G4" s="94"/>
    </row>
    <row r="5" spans="1:7" ht="23.25" customHeight="1">
      <c r="A5" s="94"/>
      <c r="B5" s="94"/>
      <c r="C5" s="215" t="s">
        <v>1</v>
      </c>
      <c r="D5" s="94"/>
      <c r="E5" s="94"/>
      <c r="F5" s="94"/>
      <c r="G5" s="94"/>
    </row>
    <row r="6" spans="1:7" ht="22.5" customHeight="1">
      <c r="A6" s="94"/>
      <c r="B6" s="94"/>
      <c r="C6" s="108"/>
      <c r="D6" s="94"/>
      <c r="E6" s="109"/>
      <c r="F6" s="94"/>
      <c r="G6" s="109" t="s">
        <v>71</v>
      </c>
    </row>
    <row r="7" spans="1:7" ht="52.5" customHeight="1">
      <c r="B7" s="363" t="s">
        <v>0</v>
      </c>
      <c r="C7" s="364"/>
      <c r="D7" s="13" t="s">
        <v>4</v>
      </c>
      <c r="E7" s="18" t="s">
        <v>26</v>
      </c>
      <c r="F7" s="19" t="s">
        <v>88</v>
      </c>
      <c r="G7" s="4" t="s">
        <v>5</v>
      </c>
    </row>
    <row r="8" spans="1:7" ht="52.5" customHeight="1">
      <c r="B8" s="363" t="s">
        <v>10</v>
      </c>
      <c r="C8" s="364"/>
      <c r="D8" s="14">
        <f>SUM(E8:F8)</f>
        <v>0</v>
      </c>
      <c r="E8" s="6">
        <f>D19-E9-E10</f>
        <v>0</v>
      </c>
      <c r="F8" s="20">
        <f>D20-F9-F10</f>
        <v>0</v>
      </c>
      <c r="G8" s="7"/>
    </row>
    <row r="9" spans="1:7" ht="52.5" customHeight="1">
      <c r="B9" s="363" t="s">
        <v>11</v>
      </c>
      <c r="C9" s="364"/>
      <c r="D9" s="14">
        <f>SUM(E9:F9)</f>
        <v>0</v>
      </c>
      <c r="E9" s="6">
        <f>F18</f>
        <v>0</v>
      </c>
      <c r="F9" s="20">
        <f>F20</f>
        <v>0</v>
      </c>
      <c r="G9" s="7"/>
    </row>
    <row r="10" spans="1:7" ht="52.5" customHeight="1">
      <c r="B10" s="363" t="s">
        <v>12</v>
      </c>
      <c r="C10" s="364"/>
      <c r="D10" s="14">
        <f>SUM(E10:F10)</f>
        <v>0</v>
      </c>
      <c r="E10" s="6">
        <f>'1-3事業計画書６,7,8'!H71</f>
        <v>0</v>
      </c>
      <c r="F10" s="20">
        <f>'1-3事業計画書６,7,8'!H72</f>
        <v>0</v>
      </c>
      <c r="G10" s="7"/>
    </row>
    <row r="11" spans="1:7" ht="52.5" customHeight="1">
      <c r="B11" s="365" t="s">
        <v>159</v>
      </c>
      <c r="C11" s="366"/>
      <c r="D11" s="211">
        <f>+E11+F11</f>
        <v>0</v>
      </c>
      <c r="E11" s="212"/>
      <c r="F11" s="213"/>
      <c r="G11" s="214"/>
    </row>
    <row r="12" spans="1:7" ht="52.5" customHeight="1">
      <c r="B12" s="363" t="s">
        <v>8</v>
      </c>
      <c r="C12" s="364"/>
      <c r="D12" s="14">
        <f>SUM(D8:D10)</f>
        <v>0</v>
      </c>
      <c r="E12" s="20">
        <f>SUM(E8:E10)</f>
        <v>0</v>
      </c>
      <c r="F12" s="20">
        <f>SUM(F8:F10)</f>
        <v>0</v>
      </c>
      <c r="G12" s="7"/>
    </row>
    <row r="13" spans="1:7" ht="30" customHeight="1"/>
    <row r="14" spans="1:7" ht="33" customHeight="1">
      <c r="C14" s="215" t="s">
        <v>3</v>
      </c>
      <c r="D14" s="94"/>
      <c r="E14" s="94"/>
      <c r="F14" s="94"/>
      <c r="G14" s="94"/>
    </row>
    <row r="15" spans="1:7" ht="18" customHeight="1">
      <c r="C15" s="108"/>
      <c r="D15" s="94"/>
      <c r="E15" s="94"/>
      <c r="F15" s="94"/>
      <c r="G15" s="109" t="s">
        <v>71</v>
      </c>
    </row>
    <row r="16" spans="1:7" ht="36" customHeight="1">
      <c r="B16" s="356" t="s">
        <v>0</v>
      </c>
      <c r="C16" s="357"/>
      <c r="D16" s="77" t="s">
        <v>131</v>
      </c>
      <c r="E16" s="77" t="s">
        <v>91</v>
      </c>
      <c r="F16" s="22" t="s">
        <v>11</v>
      </c>
      <c r="G16" s="22" t="s">
        <v>5</v>
      </c>
    </row>
    <row r="17" spans="2:7" ht="36" customHeight="1">
      <c r="B17" s="358"/>
      <c r="C17" s="359"/>
      <c r="D17" s="15" t="s">
        <v>14</v>
      </c>
      <c r="E17" s="15" t="s">
        <v>13</v>
      </c>
      <c r="F17" s="21" t="s">
        <v>15</v>
      </c>
      <c r="G17" s="21"/>
    </row>
    <row r="18" spans="2:7" ht="52.5" customHeight="1">
      <c r="B18" s="360" t="s">
        <v>160</v>
      </c>
      <c r="C18" s="361"/>
      <c r="D18" s="16">
        <f>SUM(D19:D20)</f>
        <v>0</v>
      </c>
      <c r="E18" s="16">
        <f>SUM(E19:E20)</f>
        <v>0</v>
      </c>
      <c r="F18" s="16">
        <f>SUM(F19:F20)</f>
        <v>0</v>
      </c>
      <c r="G18" s="23"/>
    </row>
    <row r="19" spans="2:7" ht="52.5" customHeight="1">
      <c r="B19" s="9"/>
      <c r="C19" s="11" t="s">
        <v>89</v>
      </c>
      <c r="D19" s="16">
        <f>'1-5支出明細（１年目）'!E66</f>
        <v>0</v>
      </c>
      <c r="E19" s="16">
        <f>'1-5支出明細（１年目）'!H66</f>
        <v>0</v>
      </c>
      <c r="F19" s="16">
        <f>'1-5支出明細（１年目）'!F71</f>
        <v>0</v>
      </c>
      <c r="G19" s="23"/>
    </row>
    <row r="20" spans="2:7" ht="52.5" customHeight="1">
      <c r="B20" s="10"/>
      <c r="C20" s="12" t="s">
        <v>23</v>
      </c>
      <c r="D20" s="17">
        <f>'1-5 支出明細（２年目）'!E66</f>
        <v>0</v>
      </c>
      <c r="E20" s="17">
        <f>'1-5 支出明細（２年目）'!H66</f>
        <v>0</v>
      </c>
      <c r="F20" s="17">
        <f>'1-5 支出明細（２年目）'!F71</f>
        <v>0</v>
      </c>
      <c r="G20" s="24"/>
    </row>
    <row r="21" spans="2:7" ht="19.5" customHeight="1">
      <c r="C21" s="2"/>
      <c r="E21" s="1"/>
      <c r="F21" s="1"/>
    </row>
  </sheetData>
  <mergeCells count="10">
    <mergeCell ref="B16:C16"/>
    <mergeCell ref="B17:C17"/>
    <mergeCell ref="B18:C18"/>
    <mergeCell ref="C3:G3"/>
    <mergeCell ref="B7:C7"/>
    <mergeCell ref="B8:C8"/>
    <mergeCell ref="B9:C9"/>
    <mergeCell ref="B10:C10"/>
    <mergeCell ref="B12:C12"/>
    <mergeCell ref="B11:C11"/>
  </mergeCells>
  <phoneticPr fontId="12"/>
  <pageMargins left="0.70866141732283472" right="0.70866141732283472" top="0.74803149606299213" bottom="0.74803149606299213" header="0.31496062992125984" footer="0.31496062992125984"/>
  <pageSetup paperSize="9" firstPageNumber="8" orientation="portrait" useFirstPageNumber="1" r:id="rId1"/>
  <headerFooter>
    <oddHeader>&amp;L&amp;"ＭＳ 明朝,標準"様式第１号－４－②（第７条関係）　</oddHead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08738C-E153-40AE-88B3-BCFF6DABEE04}">
  <sheetPr>
    <tabColor rgb="FFFFFF00"/>
  </sheetPr>
  <dimension ref="B1:Q82"/>
  <sheetViews>
    <sheetView view="pageBreakPreview" topLeftCell="A51" zoomScaleNormal="100" zoomScaleSheetLayoutView="100" workbookViewId="0">
      <selection activeCell="A67" sqref="A67:XFD67"/>
    </sheetView>
  </sheetViews>
  <sheetFormatPr defaultColWidth="9" defaultRowHeight="18" customHeight="1"/>
  <cols>
    <col min="1" max="1" width="1.875" style="42" customWidth="1"/>
    <col min="2" max="2" width="0.75" style="207" customWidth="1"/>
    <col min="3" max="3" width="13.25" style="48" customWidth="1"/>
    <col min="4" max="4" width="5.5" style="207" customWidth="1"/>
    <col min="5" max="6" width="11.75" style="42" customWidth="1"/>
    <col min="7" max="7" width="5.5" style="207" customWidth="1"/>
    <col min="8" max="8" width="11.75" style="42" customWidth="1"/>
    <col min="9" max="9" width="25.75" style="48" customWidth="1"/>
    <col min="10" max="10" width="5.5" style="207" customWidth="1"/>
    <col min="11" max="11" width="11.75" style="207" customWidth="1"/>
    <col min="12" max="12" width="9" style="42"/>
    <col min="13" max="13" width="3" style="42" customWidth="1"/>
    <col min="14" max="14" width="52.75" style="42" customWidth="1"/>
    <col min="15" max="16384" width="9" style="42"/>
  </cols>
  <sheetData>
    <row r="1" spans="3:17" ht="32.25" customHeight="1">
      <c r="C1" s="367" t="s">
        <v>134</v>
      </c>
      <c r="D1" s="367"/>
      <c r="E1" s="367"/>
      <c r="F1" s="367"/>
      <c r="G1" s="367"/>
      <c r="H1" s="367"/>
      <c r="I1" s="367"/>
      <c r="J1" s="367"/>
      <c r="K1" s="367"/>
    </row>
    <row r="2" spans="3:17" s="207" customFormat="1" ht="18" customHeight="1">
      <c r="C2" s="378" t="s">
        <v>111</v>
      </c>
      <c r="D2" s="385" t="s">
        <v>158</v>
      </c>
      <c r="E2" s="383" t="s">
        <v>128</v>
      </c>
      <c r="F2" s="383" t="s">
        <v>128</v>
      </c>
      <c r="G2" s="385" t="s">
        <v>124</v>
      </c>
      <c r="H2" s="378" t="s">
        <v>125</v>
      </c>
      <c r="I2" s="380" t="s">
        <v>126</v>
      </c>
      <c r="J2" s="379" t="s">
        <v>115</v>
      </c>
      <c r="K2" s="380"/>
      <c r="O2" s="49"/>
    </row>
    <row r="3" spans="3:17" ht="26.25" customHeight="1">
      <c r="C3" s="378"/>
      <c r="D3" s="386"/>
      <c r="E3" s="387"/>
      <c r="F3" s="387"/>
      <c r="G3" s="386"/>
      <c r="H3" s="383"/>
      <c r="I3" s="380"/>
      <c r="J3" s="381" t="s">
        <v>154</v>
      </c>
      <c r="K3" s="383" t="s">
        <v>116</v>
      </c>
    </row>
    <row r="4" spans="3:17" ht="31.5" customHeight="1">
      <c r="C4" s="378"/>
      <c r="D4" s="382"/>
      <c r="E4" s="175" t="s">
        <v>129</v>
      </c>
      <c r="F4" s="175" t="s">
        <v>130</v>
      </c>
      <c r="G4" s="382"/>
      <c r="H4" s="176" t="s">
        <v>112</v>
      </c>
      <c r="I4" s="380"/>
      <c r="J4" s="382"/>
      <c r="K4" s="384"/>
      <c r="L4" s="44"/>
      <c r="M4" s="43"/>
    </row>
    <row r="5" spans="3:17" ht="18" customHeight="1">
      <c r="C5" s="371" t="s">
        <v>63</v>
      </c>
      <c r="D5" s="59"/>
      <c r="E5" s="50"/>
      <c r="F5" s="56"/>
      <c r="G5" s="178"/>
      <c r="H5" s="197">
        <f>IF(G5="〇",F5*1/2,F5)</f>
        <v>0</v>
      </c>
      <c r="I5" s="189"/>
      <c r="J5" s="178"/>
      <c r="K5" s="178"/>
      <c r="L5" s="44"/>
      <c r="O5" s="207"/>
      <c r="P5" s="207"/>
      <c r="Q5" s="207"/>
    </row>
    <row r="6" spans="3:17" ht="18" customHeight="1">
      <c r="C6" s="372"/>
      <c r="D6" s="66"/>
      <c r="E6" s="64"/>
      <c r="F6" s="65"/>
      <c r="G6" s="179"/>
      <c r="H6" s="198">
        <f t="shared" ref="H6:H44" si="0">IF(G6="〇",F6*1/2,F6)</f>
        <v>0</v>
      </c>
      <c r="I6" s="190"/>
      <c r="J6" s="179"/>
      <c r="K6" s="179"/>
      <c r="L6" s="44"/>
      <c r="O6" s="45"/>
      <c r="P6" s="45"/>
      <c r="Q6" s="45"/>
    </row>
    <row r="7" spans="3:17" ht="18" customHeight="1">
      <c r="C7" s="373"/>
      <c r="D7" s="60"/>
      <c r="E7" s="52"/>
      <c r="F7" s="57"/>
      <c r="G7" s="180"/>
      <c r="H7" s="199">
        <f t="shared" si="0"/>
        <v>0</v>
      </c>
      <c r="I7" s="191"/>
      <c r="J7" s="180"/>
      <c r="K7" s="180"/>
      <c r="L7" s="44"/>
      <c r="O7" s="45"/>
      <c r="P7" s="45"/>
      <c r="Q7" s="45"/>
    </row>
    <row r="8" spans="3:17" ht="18" customHeight="1">
      <c r="C8" s="371" t="s">
        <v>22</v>
      </c>
      <c r="D8" s="59"/>
      <c r="E8" s="50"/>
      <c r="F8" s="50"/>
      <c r="G8" s="59"/>
      <c r="H8" s="197">
        <f t="shared" si="0"/>
        <v>0</v>
      </c>
      <c r="I8" s="192"/>
      <c r="J8" s="178"/>
      <c r="K8" s="178"/>
      <c r="L8" s="44"/>
      <c r="O8" s="45"/>
      <c r="P8" s="45"/>
      <c r="Q8" s="45"/>
    </row>
    <row r="9" spans="3:17" ht="18" customHeight="1">
      <c r="C9" s="372"/>
      <c r="D9" s="66"/>
      <c r="E9" s="64"/>
      <c r="F9" s="64"/>
      <c r="G9" s="66"/>
      <c r="H9" s="198">
        <f t="shared" si="0"/>
        <v>0</v>
      </c>
      <c r="I9" s="193"/>
      <c r="J9" s="179"/>
      <c r="K9" s="179"/>
      <c r="L9" s="44"/>
      <c r="O9" s="45"/>
      <c r="P9" s="45"/>
      <c r="Q9" s="45"/>
    </row>
    <row r="10" spans="3:17" ht="18" customHeight="1">
      <c r="C10" s="372"/>
      <c r="D10" s="66"/>
      <c r="E10" s="64"/>
      <c r="F10" s="64"/>
      <c r="G10" s="66"/>
      <c r="H10" s="198">
        <f t="shared" si="0"/>
        <v>0</v>
      </c>
      <c r="I10" s="193"/>
      <c r="J10" s="179"/>
      <c r="K10" s="179"/>
      <c r="L10" s="44"/>
      <c r="O10" s="45"/>
      <c r="P10" s="45"/>
      <c r="Q10" s="45"/>
    </row>
    <row r="11" spans="3:17" ht="18" customHeight="1">
      <c r="C11" s="372"/>
      <c r="D11" s="66"/>
      <c r="E11" s="64"/>
      <c r="F11" s="64"/>
      <c r="G11" s="66"/>
      <c r="H11" s="198">
        <f t="shared" si="0"/>
        <v>0</v>
      </c>
      <c r="I11" s="193"/>
      <c r="J11" s="179"/>
      <c r="K11" s="186"/>
      <c r="L11" s="44"/>
      <c r="O11" s="45"/>
      <c r="P11" s="45"/>
      <c r="Q11" s="45"/>
    </row>
    <row r="12" spans="3:17" ht="18" customHeight="1">
      <c r="C12" s="372"/>
      <c r="D12" s="66"/>
      <c r="E12" s="64"/>
      <c r="F12" s="64"/>
      <c r="G12" s="66"/>
      <c r="H12" s="198">
        <f t="shared" si="0"/>
        <v>0</v>
      </c>
      <c r="I12" s="193"/>
      <c r="J12" s="179"/>
      <c r="K12" s="186"/>
      <c r="L12" s="44"/>
      <c r="M12" s="207"/>
      <c r="N12" s="45"/>
      <c r="O12" s="45"/>
      <c r="P12" s="45"/>
      <c r="Q12" s="45"/>
    </row>
    <row r="13" spans="3:17" ht="18" customHeight="1">
      <c r="C13" s="373"/>
      <c r="D13" s="60"/>
      <c r="E13" s="52"/>
      <c r="F13" s="52"/>
      <c r="G13" s="60"/>
      <c r="H13" s="199">
        <f t="shared" si="0"/>
        <v>0</v>
      </c>
      <c r="I13" s="194"/>
      <c r="J13" s="180"/>
      <c r="K13" s="187"/>
      <c r="L13" s="44"/>
    </row>
    <row r="14" spans="3:17" ht="18" customHeight="1">
      <c r="C14" s="368" t="s">
        <v>122</v>
      </c>
      <c r="D14" s="59"/>
      <c r="E14" s="50"/>
      <c r="F14" s="50"/>
      <c r="G14" s="178"/>
      <c r="H14" s="197">
        <f t="shared" si="0"/>
        <v>0</v>
      </c>
      <c r="I14" s="192"/>
      <c r="J14" s="51"/>
      <c r="K14" s="86">
        <f>IF(J14="〇",H14,)</f>
        <v>0</v>
      </c>
      <c r="L14" s="44"/>
    </row>
    <row r="15" spans="3:17" ht="18" customHeight="1">
      <c r="C15" s="369"/>
      <c r="D15" s="66"/>
      <c r="E15" s="64"/>
      <c r="F15" s="64"/>
      <c r="G15" s="179"/>
      <c r="H15" s="198">
        <f t="shared" si="0"/>
        <v>0</v>
      </c>
      <c r="I15" s="193"/>
      <c r="J15" s="69"/>
      <c r="K15" s="87">
        <f t="shared" ref="K15:K24" si="1">IF(J15="〇",H15,)</f>
        <v>0</v>
      </c>
      <c r="L15" s="44"/>
    </row>
    <row r="16" spans="3:17" ht="18" customHeight="1">
      <c r="C16" s="370"/>
      <c r="D16" s="60"/>
      <c r="E16" s="73"/>
      <c r="F16" s="73"/>
      <c r="G16" s="180"/>
      <c r="H16" s="200">
        <f t="shared" si="0"/>
        <v>0</v>
      </c>
      <c r="I16" s="195"/>
      <c r="J16" s="76"/>
      <c r="K16" s="88">
        <f t="shared" si="1"/>
        <v>0</v>
      </c>
      <c r="L16" s="44"/>
    </row>
    <row r="17" spans="3:12" ht="18" customHeight="1">
      <c r="C17" s="372" t="s">
        <v>29</v>
      </c>
      <c r="D17" s="59"/>
      <c r="E17" s="70"/>
      <c r="F17" s="70"/>
      <c r="G17" s="181"/>
      <c r="H17" s="201">
        <f t="shared" si="0"/>
        <v>0</v>
      </c>
      <c r="I17" s="196"/>
      <c r="J17" s="72"/>
      <c r="K17" s="89">
        <f t="shared" si="1"/>
        <v>0</v>
      </c>
      <c r="L17" s="44"/>
    </row>
    <row r="18" spans="3:12" ht="18" customHeight="1">
      <c r="C18" s="372"/>
      <c r="D18" s="66"/>
      <c r="E18" s="64"/>
      <c r="F18" s="64"/>
      <c r="G18" s="182"/>
      <c r="H18" s="198">
        <f t="shared" si="0"/>
        <v>0</v>
      </c>
      <c r="I18" s="193"/>
      <c r="J18" s="69"/>
      <c r="K18" s="90">
        <f t="shared" si="1"/>
        <v>0</v>
      </c>
      <c r="L18" s="44"/>
    </row>
    <row r="19" spans="3:12" ht="18" customHeight="1">
      <c r="C19" s="372"/>
      <c r="D19" s="66"/>
      <c r="E19" s="64"/>
      <c r="F19" s="64"/>
      <c r="G19" s="182"/>
      <c r="H19" s="198">
        <f t="shared" si="0"/>
        <v>0</v>
      </c>
      <c r="I19" s="193"/>
      <c r="J19" s="69"/>
      <c r="K19" s="90">
        <f t="shared" si="1"/>
        <v>0</v>
      </c>
      <c r="L19" s="44"/>
    </row>
    <row r="20" spans="3:12" ht="18" customHeight="1">
      <c r="C20" s="372"/>
      <c r="D20" s="66"/>
      <c r="E20" s="64"/>
      <c r="F20" s="64"/>
      <c r="G20" s="182"/>
      <c r="H20" s="198">
        <f t="shared" si="0"/>
        <v>0</v>
      </c>
      <c r="I20" s="193"/>
      <c r="J20" s="69"/>
      <c r="K20" s="90">
        <f t="shared" si="1"/>
        <v>0</v>
      </c>
      <c r="L20" s="44"/>
    </row>
    <row r="21" spans="3:12" ht="18" customHeight="1">
      <c r="C21" s="372"/>
      <c r="D21" s="66"/>
      <c r="E21" s="64"/>
      <c r="F21" s="64"/>
      <c r="G21" s="182"/>
      <c r="H21" s="198">
        <f t="shared" si="0"/>
        <v>0</v>
      </c>
      <c r="I21" s="193"/>
      <c r="J21" s="69"/>
      <c r="K21" s="90">
        <f t="shared" si="1"/>
        <v>0</v>
      </c>
      <c r="L21" s="44"/>
    </row>
    <row r="22" spans="3:12" ht="18" customHeight="1">
      <c r="C22" s="372"/>
      <c r="D22" s="66"/>
      <c r="E22" s="64"/>
      <c r="F22" s="64"/>
      <c r="G22" s="182"/>
      <c r="H22" s="198">
        <f t="shared" si="0"/>
        <v>0</v>
      </c>
      <c r="I22" s="193"/>
      <c r="J22" s="69"/>
      <c r="K22" s="90">
        <f t="shared" si="1"/>
        <v>0</v>
      </c>
      <c r="L22" s="44"/>
    </row>
    <row r="23" spans="3:12" ht="18" customHeight="1">
      <c r="C23" s="372"/>
      <c r="D23" s="66"/>
      <c r="E23" s="64"/>
      <c r="F23" s="64"/>
      <c r="G23" s="182"/>
      <c r="H23" s="198">
        <f t="shared" si="0"/>
        <v>0</v>
      </c>
      <c r="I23" s="193"/>
      <c r="J23" s="69"/>
      <c r="K23" s="90">
        <f t="shared" si="1"/>
        <v>0</v>
      </c>
      <c r="L23" s="44"/>
    </row>
    <row r="24" spans="3:12" ht="18" customHeight="1">
      <c r="C24" s="373"/>
      <c r="D24" s="60"/>
      <c r="E24" s="52"/>
      <c r="F24" s="52"/>
      <c r="G24" s="183"/>
      <c r="H24" s="199">
        <f t="shared" si="0"/>
        <v>0</v>
      </c>
      <c r="I24" s="194"/>
      <c r="J24" s="53"/>
      <c r="K24" s="91">
        <f t="shared" si="1"/>
        <v>0</v>
      </c>
      <c r="L24" s="44"/>
    </row>
    <row r="25" spans="3:12" ht="18" customHeight="1">
      <c r="C25" s="371" t="s">
        <v>24</v>
      </c>
      <c r="D25" s="59"/>
      <c r="E25" s="50"/>
      <c r="F25" s="50"/>
      <c r="G25" s="178"/>
      <c r="H25" s="197">
        <f t="shared" ref="H25:H27" si="2">IF(G25="〇",F25*1/2,F25)</f>
        <v>0</v>
      </c>
      <c r="I25" s="192"/>
      <c r="J25" s="51"/>
      <c r="K25" s="86">
        <f>IF(J25="〇",H25,)</f>
        <v>0</v>
      </c>
      <c r="L25" s="44"/>
    </row>
    <row r="26" spans="3:12" ht="18" customHeight="1">
      <c r="C26" s="372"/>
      <c r="D26" s="66"/>
      <c r="E26" s="64"/>
      <c r="F26" s="64"/>
      <c r="G26" s="179"/>
      <c r="H26" s="198">
        <f t="shared" si="2"/>
        <v>0</v>
      </c>
      <c r="I26" s="193"/>
      <c r="J26" s="69"/>
      <c r="K26" s="87">
        <f t="shared" ref="K26:K27" si="3">IF(J26="〇",H26,)</f>
        <v>0</v>
      </c>
      <c r="L26" s="44"/>
    </row>
    <row r="27" spans="3:12" ht="18" customHeight="1">
      <c r="C27" s="373"/>
      <c r="D27" s="60"/>
      <c r="E27" s="73"/>
      <c r="F27" s="73"/>
      <c r="G27" s="180"/>
      <c r="H27" s="200">
        <f t="shared" si="2"/>
        <v>0</v>
      </c>
      <c r="I27" s="195"/>
      <c r="J27" s="76"/>
      <c r="K27" s="88">
        <f t="shared" si="3"/>
        <v>0</v>
      </c>
      <c r="L27" s="44"/>
    </row>
    <row r="28" spans="3:12" ht="18" customHeight="1">
      <c r="C28" s="368" t="s">
        <v>120</v>
      </c>
      <c r="D28" s="59"/>
      <c r="E28" s="50"/>
      <c r="F28" s="56"/>
      <c r="G28" s="178"/>
      <c r="H28" s="197">
        <f>IF(G28="〇",F28*1/2,F28)</f>
        <v>0</v>
      </c>
      <c r="I28" s="189"/>
      <c r="J28" s="178"/>
      <c r="K28" s="178"/>
    </row>
    <row r="29" spans="3:12" ht="18" customHeight="1">
      <c r="C29" s="369"/>
      <c r="D29" s="66"/>
      <c r="E29" s="64"/>
      <c r="F29" s="65"/>
      <c r="G29" s="179"/>
      <c r="H29" s="198">
        <f t="shared" ref="H29:H30" si="4">IF(G29="〇",F29*1/2,F29)</f>
        <v>0</v>
      </c>
      <c r="I29" s="190"/>
      <c r="J29" s="179"/>
      <c r="K29" s="179"/>
    </row>
    <row r="30" spans="3:12" ht="18" customHeight="1">
      <c r="C30" s="370"/>
      <c r="D30" s="60"/>
      <c r="E30" s="52"/>
      <c r="F30" s="57"/>
      <c r="G30" s="180"/>
      <c r="H30" s="199">
        <f t="shared" si="4"/>
        <v>0</v>
      </c>
      <c r="I30" s="191"/>
      <c r="J30" s="180"/>
      <c r="K30" s="180"/>
    </row>
    <row r="31" spans="3:12" ht="18" customHeight="1">
      <c r="C31" s="371" t="s">
        <v>64</v>
      </c>
      <c r="D31" s="59"/>
      <c r="E31" s="50"/>
      <c r="F31" s="56"/>
      <c r="G31" s="178"/>
      <c r="H31" s="197">
        <f>IF(G31="〇",F31*1/2,F31)</f>
        <v>0</v>
      </c>
      <c r="I31" s="189"/>
      <c r="J31" s="178"/>
      <c r="K31" s="178"/>
      <c r="L31" s="44"/>
    </row>
    <row r="32" spans="3:12" ht="18" customHeight="1">
      <c r="C32" s="372"/>
      <c r="D32" s="66"/>
      <c r="E32" s="64"/>
      <c r="F32" s="65"/>
      <c r="G32" s="179"/>
      <c r="H32" s="198">
        <f t="shared" ref="H32:H33" si="5">IF(G32="〇",F32*1/2,F32)</f>
        <v>0</v>
      </c>
      <c r="I32" s="190"/>
      <c r="J32" s="179"/>
      <c r="K32" s="179"/>
      <c r="L32" s="44"/>
    </row>
    <row r="33" spans="3:12" ht="18" customHeight="1">
      <c r="C33" s="373"/>
      <c r="D33" s="60"/>
      <c r="E33" s="52"/>
      <c r="F33" s="57"/>
      <c r="G33" s="180"/>
      <c r="H33" s="199">
        <f t="shared" si="5"/>
        <v>0</v>
      </c>
      <c r="I33" s="191"/>
      <c r="J33" s="180"/>
      <c r="K33" s="180"/>
      <c r="L33" s="44"/>
    </row>
    <row r="34" spans="3:12" ht="18" customHeight="1">
      <c r="C34" s="368" t="s">
        <v>119</v>
      </c>
      <c r="D34" s="59"/>
      <c r="E34" s="50"/>
      <c r="F34" s="56"/>
      <c r="G34" s="178"/>
      <c r="H34" s="197">
        <f>IF(G34="〇",F34*1/2,F34)</f>
        <v>0</v>
      </c>
      <c r="I34" s="189"/>
      <c r="J34" s="178"/>
      <c r="K34" s="178"/>
      <c r="L34" s="44"/>
    </row>
    <row r="35" spans="3:12" ht="18" customHeight="1">
      <c r="C35" s="369"/>
      <c r="D35" s="66"/>
      <c r="E35" s="64"/>
      <c r="F35" s="65"/>
      <c r="G35" s="179"/>
      <c r="H35" s="198">
        <f t="shared" ref="H35:H36" si="6">IF(G35="〇",F35*1/2,F35)</f>
        <v>0</v>
      </c>
      <c r="I35" s="190"/>
      <c r="J35" s="179"/>
      <c r="K35" s="179"/>
      <c r="L35" s="44"/>
    </row>
    <row r="36" spans="3:12" ht="18" customHeight="1">
      <c r="C36" s="370"/>
      <c r="D36" s="60"/>
      <c r="E36" s="52"/>
      <c r="F36" s="57"/>
      <c r="G36" s="180"/>
      <c r="H36" s="199">
        <f t="shared" si="6"/>
        <v>0</v>
      </c>
      <c r="I36" s="191"/>
      <c r="J36" s="180"/>
      <c r="K36" s="180"/>
      <c r="L36" s="44"/>
    </row>
    <row r="37" spans="3:12" ht="18" customHeight="1">
      <c r="C37" s="371" t="s">
        <v>65</v>
      </c>
      <c r="D37" s="59"/>
      <c r="E37" s="50"/>
      <c r="F37" s="50"/>
      <c r="G37" s="184"/>
      <c r="H37" s="197">
        <f t="shared" si="0"/>
        <v>0</v>
      </c>
      <c r="I37" s="192"/>
      <c r="J37" s="178"/>
      <c r="K37" s="178"/>
      <c r="L37" s="44"/>
    </row>
    <row r="38" spans="3:12" ht="18" customHeight="1">
      <c r="C38" s="372"/>
      <c r="D38" s="66"/>
      <c r="E38" s="64"/>
      <c r="F38" s="64"/>
      <c r="G38" s="182"/>
      <c r="H38" s="198">
        <f t="shared" si="0"/>
        <v>0</v>
      </c>
      <c r="I38" s="193"/>
      <c r="J38" s="179"/>
      <c r="K38" s="179"/>
      <c r="L38" s="44"/>
    </row>
    <row r="39" spans="3:12" ht="18" customHeight="1">
      <c r="C39" s="372"/>
      <c r="D39" s="66"/>
      <c r="E39" s="64"/>
      <c r="F39" s="64"/>
      <c r="G39" s="182"/>
      <c r="H39" s="198">
        <f t="shared" si="0"/>
        <v>0</v>
      </c>
      <c r="I39" s="193"/>
      <c r="J39" s="179"/>
      <c r="K39" s="179"/>
      <c r="L39" s="44"/>
    </row>
    <row r="40" spans="3:12" ht="18" customHeight="1">
      <c r="C40" s="372"/>
      <c r="D40" s="66"/>
      <c r="E40" s="64"/>
      <c r="F40" s="64"/>
      <c r="G40" s="182"/>
      <c r="H40" s="198">
        <f t="shared" si="0"/>
        <v>0</v>
      </c>
      <c r="I40" s="193"/>
      <c r="J40" s="179"/>
      <c r="K40" s="179"/>
      <c r="L40" s="44"/>
    </row>
    <row r="41" spans="3:12" ht="18" customHeight="1">
      <c r="C41" s="372"/>
      <c r="D41" s="66"/>
      <c r="E41" s="64"/>
      <c r="F41" s="64"/>
      <c r="G41" s="182"/>
      <c r="H41" s="198">
        <f t="shared" si="0"/>
        <v>0</v>
      </c>
      <c r="I41" s="193"/>
      <c r="J41" s="179"/>
      <c r="K41" s="179"/>
      <c r="L41" s="44"/>
    </row>
    <row r="42" spans="3:12" ht="18" customHeight="1">
      <c r="C42" s="372"/>
      <c r="D42" s="66"/>
      <c r="E42" s="64"/>
      <c r="F42" s="64"/>
      <c r="G42" s="182"/>
      <c r="H42" s="198">
        <f t="shared" si="0"/>
        <v>0</v>
      </c>
      <c r="I42" s="193"/>
      <c r="J42" s="179"/>
      <c r="K42" s="179"/>
      <c r="L42" s="44"/>
    </row>
    <row r="43" spans="3:12" ht="18" customHeight="1">
      <c r="C43" s="372"/>
      <c r="D43" s="66"/>
      <c r="E43" s="64"/>
      <c r="F43" s="64"/>
      <c r="G43" s="182"/>
      <c r="H43" s="198">
        <f t="shared" si="0"/>
        <v>0</v>
      </c>
      <c r="I43" s="193"/>
      <c r="J43" s="179"/>
      <c r="K43" s="179"/>
      <c r="L43" s="44"/>
    </row>
    <row r="44" spans="3:12" ht="18" customHeight="1">
      <c r="C44" s="373"/>
      <c r="D44" s="60"/>
      <c r="E44" s="52"/>
      <c r="F44" s="52"/>
      <c r="G44" s="183"/>
      <c r="H44" s="199">
        <f t="shared" si="0"/>
        <v>0</v>
      </c>
      <c r="I44" s="194"/>
      <c r="J44" s="180"/>
      <c r="K44" s="180"/>
      <c r="L44" s="44"/>
    </row>
    <row r="45" spans="3:12" ht="18" customHeight="1">
      <c r="C45" s="371" t="s">
        <v>95</v>
      </c>
      <c r="D45" s="59"/>
      <c r="E45" s="50"/>
      <c r="F45" s="56"/>
      <c r="G45" s="59"/>
      <c r="H45" s="197">
        <f>IF(G45="〇",F45*1/2,F45)</f>
        <v>0</v>
      </c>
      <c r="I45" s="189"/>
      <c r="J45" s="178"/>
      <c r="K45" s="178"/>
      <c r="L45" s="44"/>
    </row>
    <row r="46" spans="3:12" ht="18" customHeight="1">
      <c r="C46" s="372"/>
      <c r="D46" s="66"/>
      <c r="E46" s="64"/>
      <c r="F46" s="65"/>
      <c r="G46" s="66"/>
      <c r="H46" s="198">
        <f t="shared" ref="H46:H47" si="7">IF(G46="〇",F46*1/2,F46)</f>
        <v>0</v>
      </c>
      <c r="I46" s="190"/>
      <c r="J46" s="179"/>
      <c r="K46" s="179"/>
      <c r="L46" s="44"/>
    </row>
    <row r="47" spans="3:12" ht="18" customHeight="1">
      <c r="C47" s="373"/>
      <c r="D47" s="60"/>
      <c r="E47" s="52"/>
      <c r="F47" s="57"/>
      <c r="G47" s="60"/>
      <c r="H47" s="199">
        <f t="shared" si="7"/>
        <v>0</v>
      </c>
      <c r="I47" s="191"/>
      <c r="J47" s="180"/>
      <c r="K47" s="180"/>
      <c r="L47" s="44"/>
    </row>
    <row r="48" spans="3:12" ht="18" customHeight="1">
      <c r="C48" s="371" t="s">
        <v>45</v>
      </c>
      <c r="D48" s="59"/>
      <c r="E48" s="50"/>
      <c r="F48" s="56"/>
      <c r="G48" s="59"/>
      <c r="H48" s="197">
        <f>IF(G48="〇",F48*1/2,F48)</f>
        <v>0</v>
      </c>
      <c r="I48" s="189"/>
      <c r="J48" s="178"/>
      <c r="K48" s="178"/>
      <c r="L48" s="44"/>
    </row>
    <row r="49" spans="3:12" ht="18" customHeight="1">
      <c r="C49" s="372"/>
      <c r="D49" s="66"/>
      <c r="E49" s="64"/>
      <c r="F49" s="65"/>
      <c r="G49" s="66"/>
      <c r="H49" s="198">
        <f t="shared" ref="H49:H50" si="8">IF(G49="〇",F49*1/2,F49)</f>
        <v>0</v>
      </c>
      <c r="I49" s="190"/>
      <c r="J49" s="179"/>
      <c r="K49" s="179"/>
      <c r="L49" s="44"/>
    </row>
    <row r="50" spans="3:12" ht="18" customHeight="1">
      <c r="C50" s="373"/>
      <c r="D50" s="60"/>
      <c r="E50" s="52"/>
      <c r="F50" s="57"/>
      <c r="G50" s="60"/>
      <c r="H50" s="199">
        <f t="shared" si="8"/>
        <v>0</v>
      </c>
      <c r="I50" s="191"/>
      <c r="J50" s="180"/>
      <c r="K50" s="180"/>
      <c r="L50" s="44"/>
    </row>
    <row r="51" spans="3:12" ht="18" customHeight="1">
      <c r="C51" s="372" t="s">
        <v>35</v>
      </c>
      <c r="D51" s="59"/>
      <c r="E51" s="50"/>
      <c r="F51" s="56"/>
      <c r="G51" s="178"/>
      <c r="H51" s="197">
        <f>IF(G51="〇",F51*1/2,F51)</f>
        <v>0</v>
      </c>
      <c r="I51" s="189"/>
      <c r="J51" s="178"/>
      <c r="K51" s="178"/>
      <c r="L51" s="44"/>
    </row>
    <row r="52" spans="3:12" ht="18" customHeight="1">
      <c r="C52" s="372"/>
      <c r="D52" s="66"/>
      <c r="E52" s="64"/>
      <c r="F52" s="65"/>
      <c r="G52" s="179"/>
      <c r="H52" s="198">
        <f t="shared" ref="H52:H56" si="9">IF(G52="〇",F52*1/2,F52)</f>
        <v>0</v>
      </c>
      <c r="I52" s="190"/>
      <c r="J52" s="179"/>
      <c r="K52" s="179"/>
      <c r="L52" s="44"/>
    </row>
    <row r="53" spans="3:12" ht="18" customHeight="1">
      <c r="C53" s="372"/>
      <c r="D53" s="60"/>
      <c r="E53" s="52"/>
      <c r="F53" s="57"/>
      <c r="G53" s="180"/>
      <c r="H53" s="199">
        <f t="shared" si="9"/>
        <v>0</v>
      </c>
      <c r="I53" s="191"/>
      <c r="J53" s="180"/>
      <c r="K53" s="180"/>
      <c r="L53" s="44"/>
    </row>
    <row r="54" spans="3:12" ht="18" customHeight="1">
      <c r="C54" s="371" t="s">
        <v>96</v>
      </c>
      <c r="D54" s="59"/>
      <c r="E54" s="50"/>
      <c r="F54" s="50"/>
      <c r="G54" s="59"/>
      <c r="H54" s="197">
        <f t="shared" si="9"/>
        <v>0</v>
      </c>
      <c r="I54" s="192"/>
      <c r="J54" s="51"/>
      <c r="K54" s="86">
        <f>IF(J54="〇",H54,)</f>
        <v>0</v>
      </c>
      <c r="L54" s="44"/>
    </row>
    <row r="55" spans="3:12" ht="18" customHeight="1">
      <c r="C55" s="372"/>
      <c r="D55" s="66"/>
      <c r="E55" s="64"/>
      <c r="F55" s="64"/>
      <c r="G55" s="66"/>
      <c r="H55" s="198">
        <f t="shared" si="9"/>
        <v>0</v>
      </c>
      <c r="I55" s="193"/>
      <c r="J55" s="69"/>
      <c r="K55" s="87">
        <f t="shared" ref="K55:K56" si="10">IF(J55="〇",H55,)</f>
        <v>0</v>
      </c>
      <c r="L55" s="44"/>
    </row>
    <row r="56" spans="3:12" ht="18" customHeight="1">
      <c r="C56" s="373"/>
      <c r="D56" s="74"/>
      <c r="E56" s="73"/>
      <c r="F56" s="73"/>
      <c r="G56" s="74"/>
      <c r="H56" s="200">
        <f t="shared" si="9"/>
        <v>0</v>
      </c>
      <c r="I56" s="195"/>
      <c r="J56" s="76"/>
      <c r="K56" s="88">
        <f t="shared" si="10"/>
        <v>0</v>
      </c>
      <c r="L56" s="44"/>
    </row>
    <row r="57" spans="3:12" ht="18" customHeight="1">
      <c r="C57" s="371" t="s">
        <v>66</v>
      </c>
      <c r="D57" s="59"/>
      <c r="E57" s="50"/>
      <c r="F57" s="56"/>
      <c r="G57" s="59"/>
      <c r="H57" s="197">
        <f>IF(G57="〇",F57*1/2,F57)</f>
        <v>0</v>
      </c>
      <c r="I57" s="189"/>
      <c r="J57" s="178"/>
      <c r="K57" s="83"/>
      <c r="L57" s="44"/>
    </row>
    <row r="58" spans="3:12" ht="18" customHeight="1">
      <c r="C58" s="372"/>
      <c r="D58" s="66"/>
      <c r="E58" s="64"/>
      <c r="F58" s="65"/>
      <c r="G58" s="66"/>
      <c r="H58" s="198">
        <f t="shared" ref="H58:H59" si="11">IF(G58="〇",F58*1/2,F58)</f>
        <v>0</v>
      </c>
      <c r="I58" s="190"/>
      <c r="J58" s="179"/>
      <c r="K58" s="84"/>
      <c r="L58" s="44"/>
    </row>
    <row r="59" spans="3:12" ht="18" customHeight="1">
      <c r="C59" s="373"/>
      <c r="D59" s="60"/>
      <c r="E59" s="52"/>
      <c r="F59" s="57"/>
      <c r="G59" s="60"/>
      <c r="H59" s="199">
        <f t="shared" si="11"/>
        <v>0</v>
      </c>
      <c r="I59" s="191"/>
      <c r="J59" s="180"/>
      <c r="K59" s="85"/>
      <c r="L59" s="44"/>
    </row>
    <row r="60" spans="3:12" ht="18" customHeight="1">
      <c r="C60" s="368" t="s">
        <v>121</v>
      </c>
      <c r="D60" s="59"/>
      <c r="E60" s="50"/>
      <c r="F60" s="56"/>
      <c r="G60" s="178"/>
      <c r="H60" s="197">
        <f>IF(G60="〇",F60*1/2,F60)</f>
        <v>0</v>
      </c>
      <c r="I60" s="189"/>
      <c r="J60" s="178"/>
      <c r="K60" s="83"/>
      <c r="L60" s="44"/>
    </row>
    <row r="61" spans="3:12" ht="18" customHeight="1">
      <c r="C61" s="369"/>
      <c r="D61" s="66"/>
      <c r="E61" s="64"/>
      <c r="F61" s="65"/>
      <c r="G61" s="179"/>
      <c r="H61" s="198">
        <f t="shared" ref="H61:H62" si="12">IF(G61="〇",F61*1/2,F61)</f>
        <v>0</v>
      </c>
      <c r="I61" s="190"/>
      <c r="J61" s="179"/>
      <c r="K61" s="84"/>
      <c r="L61" s="44"/>
    </row>
    <row r="62" spans="3:12" ht="18" customHeight="1">
      <c r="C62" s="370"/>
      <c r="D62" s="60"/>
      <c r="E62" s="52"/>
      <c r="F62" s="57"/>
      <c r="G62" s="180"/>
      <c r="H62" s="199">
        <f t="shared" si="12"/>
        <v>0</v>
      </c>
      <c r="I62" s="191"/>
      <c r="J62" s="180"/>
      <c r="K62" s="85"/>
      <c r="L62" s="44"/>
    </row>
    <row r="63" spans="3:12" ht="18" customHeight="1">
      <c r="C63" s="372" t="s">
        <v>68</v>
      </c>
      <c r="D63" s="59"/>
      <c r="E63" s="50"/>
      <c r="F63" s="56"/>
      <c r="G63" s="178"/>
      <c r="H63" s="197">
        <f>IF(G63="〇",F63*1/2,F63)</f>
        <v>0</v>
      </c>
      <c r="I63" s="189"/>
      <c r="J63" s="178"/>
      <c r="K63" s="83"/>
      <c r="L63" s="44"/>
    </row>
    <row r="64" spans="3:12" ht="18" customHeight="1">
      <c r="C64" s="372"/>
      <c r="D64" s="66"/>
      <c r="E64" s="64"/>
      <c r="F64" s="65"/>
      <c r="G64" s="179"/>
      <c r="H64" s="198">
        <f t="shared" ref="H64:H65" si="13">IF(G64="〇",F64*1/2,F64)</f>
        <v>0</v>
      </c>
      <c r="I64" s="190"/>
      <c r="J64" s="179"/>
      <c r="K64" s="84"/>
      <c r="L64" s="44"/>
    </row>
    <row r="65" spans="3:12" ht="18" customHeight="1">
      <c r="C65" s="372"/>
      <c r="D65" s="60"/>
      <c r="E65" s="52"/>
      <c r="F65" s="57"/>
      <c r="G65" s="180"/>
      <c r="H65" s="199">
        <f t="shared" si="13"/>
        <v>0</v>
      </c>
      <c r="I65" s="191"/>
      <c r="J65" s="180"/>
      <c r="K65" s="85"/>
      <c r="L65" s="44"/>
    </row>
    <row r="66" spans="3:12" ht="24" customHeight="1">
      <c r="C66" s="177" t="s">
        <v>113</v>
      </c>
      <c r="D66" s="185"/>
      <c r="E66" s="92">
        <f>SUM(E5:E65)</f>
        <v>0</v>
      </c>
      <c r="F66" s="92">
        <f>SUM(F5:F65)</f>
        <v>0</v>
      </c>
      <c r="G66" s="185"/>
      <c r="H66" s="80">
        <f>SUM(H5:H65)</f>
        <v>0</v>
      </c>
      <c r="I66" s="185"/>
      <c r="J66" s="185"/>
      <c r="K66" s="92">
        <f>SUM(K5:K65)</f>
        <v>0</v>
      </c>
      <c r="L66" s="44"/>
    </row>
    <row r="67" spans="3:12" ht="13.5">
      <c r="C67" s="44" t="s">
        <v>161</v>
      </c>
      <c r="D67" s="43"/>
      <c r="E67" s="44">
        <f>SUM(E14:E27,E54:E56)</f>
        <v>0</v>
      </c>
      <c r="F67" s="44"/>
      <c r="G67" s="43"/>
      <c r="H67" s="44"/>
      <c r="I67" s="207"/>
      <c r="J67" s="43"/>
      <c r="K67" s="43"/>
      <c r="L67" s="44"/>
    </row>
    <row r="68" spans="3:12" ht="18" customHeight="1">
      <c r="C68" s="46" t="s">
        <v>114</v>
      </c>
      <c r="D68" s="43"/>
      <c r="E68" s="44"/>
      <c r="F68" s="44"/>
      <c r="G68" s="43"/>
      <c r="H68" s="44"/>
      <c r="I68" s="207"/>
      <c r="J68" s="43"/>
      <c r="K68" s="43"/>
      <c r="L68" s="44"/>
    </row>
    <row r="69" spans="3:12" s="46" customFormat="1" ht="18" customHeight="1">
      <c r="D69" s="43"/>
      <c r="E69" s="47"/>
      <c r="F69" s="47"/>
      <c r="G69" s="43"/>
      <c r="H69" s="47"/>
      <c r="I69" s="49"/>
      <c r="J69" s="47"/>
      <c r="K69" s="47"/>
      <c r="L69" s="47"/>
    </row>
    <row r="70" spans="3:12" s="46" customFormat="1" ht="18" customHeight="1">
      <c r="C70" s="374" t="s">
        <v>118</v>
      </c>
      <c r="D70" s="374"/>
      <c r="E70" s="374"/>
      <c r="F70" s="206"/>
      <c r="G70" s="43"/>
      <c r="H70" s="47"/>
      <c r="I70" s="188" t="s">
        <v>127</v>
      </c>
      <c r="J70" s="375" t="e">
        <f>(SUM(E25:E27))/E66</f>
        <v>#DIV/0!</v>
      </c>
      <c r="K70" s="376"/>
      <c r="L70" s="47"/>
    </row>
    <row r="71" spans="3:12" s="46" customFormat="1" ht="18" customHeight="1">
      <c r="C71" s="374" t="s">
        <v>117</v>
      </c>
      <c r="D71" s="374"/>
      <c r="E71" s="374"/>
      <c r="F71" s="205">
        <f>IF(H66*F70&gt;1000000,1000000,ROUNDDOWN(H66*F70,-3))</f>
        <v>0</v>
      </c>
      <c r="G71" s="43"/>
      <c r="H71" s="47"/>
      <c r="K71" s="47"/>
      <c r="L71" s="47"/>
    </row>
    <row r="72" spans="3:12" s="46" customFormat="1" ht="18" customHeight="1">
      <c r="C72" s="374" t="s">
        <v>123</v>
      </c>
      <c r="D72" s="374"/>
      <c r="E72" s="374"/>
      <c r="F72" s="205">
        <f>IF(K66&gt;F71*1/3,ROUNDDOWN(F71*3/10,-3),K66)</f>
        <v>0</v>
      </c>
      <c r="G72" s="43"/>
      <c r="H72" s="47"/>
      <c r="J72" s="47"/>
      <c r="K72" s="47"/>
      <c r="L72" s="47"/>
    </row>
    <row r="73" spans="3:12" s="46" customFormat="1" ht="18" customHeight="1">
      <c r="C73" s="49"/>
      <c r="D73" s="207"/>
      <c r="G73" s="207"/>
      <c r="I73" s="49"/>
    </row>
    <row r="74" spans="3:12" s="46" customFormat="1" ht="18" customHeight="1">
      <c r="C74" s="208" t="s">
        <v>148</v>
      </c>
      <c r="D74" s="377" t="s">
        <v>155</v>
      </c>
      <c r="E74" s="377"/>
      <c r="F74" s="377"/>
      <c r="G74" s="377"/>
      <c r="H74" s="377"/>
      <c r="I74" s="377"/>
      <c r="J74" s="377"/>
      <c r="K74" s="209" t="s">
        <v>151</v>
      </c>
    </row>
    <row r="75" spans="3:12" s="46" customFormat="1" ht="18" customHeight="1">
      <c r="C75" s="210" t="s">
        <v>152</v>
      </c>
      <c r="D75" s="374" t="s">
        <v>137</v>
      </c>
      <c r="E75" s="374"/>
      <c r="F75" s="374"/>
      <c r="G75" s="374"/>
      <c r="H75" s="374"/>
      <c r="I75" s="374"/>
      <c r="J75" s="374"/>
      <c r="K75" s="203">
        <f>SUMIF(D5:D65,"A",H5:H65)</f>
        <v>0</v>
      </c>
    </row>
    <row r="76" spans="3:12" s="46" customFormat="1" ht="18" customHeight="1">
      <c r="C76" s="210" t="s">
        <v>138</v>
      </c>
      <c r="D76" s="374" t="s">
        <v>139</v>
      </c>
      <c r="E76" s="374"/>
      <c r="F76" s="374"/>
      <c r="G76" s="374"/>
      <c r="H76" s="374"/>
      <c r="I76" s="374"/>
      <c r="J76" s="374"/>
      <c r="K76" s="203">
        <f>SUMIF(D6:D66,"B",H6:H66)</f>
        <v>0</v>
      </c>
      <c r="L76" s="202"/>
    </row>
    <row r="77" spans="3:12" ht="18" customHeight="1">
      <c r="C77" s="210" t="s">
        <v>140</v>
      </c>
      <c r="D77" s="374" t="s">
        <v>141</v>
      </c>
      <c r="E77" s="374"/>
      <c r="F77" s="374"/>
      <c r="G77" s="374"/>
      <c r="H77" s="374"/>
      <c r="I77" s="374"/>
      <c r="J77" s="374"/>
      <c r="K77" s="203">
        <f>SUMIF(D7:D67,"C",H7:H67)</f>
        <v>0</v>
      </c>
    </row>
    <row r="78" spans="3:12" ht="18" customHeight="1">
      <c r="C78" s="210" t="s">
        <v>142</v>
      </c>
      <c r="D78" s="374" t="s">
        <v>143</v>
      </c>
      <c r="E78" s="374"/>
      <c r="F78" s="374"/>
      <c r="G78" s="374"/>
      <c r="H78" s="374"/>
      <c r="I78" s="374"/>
      <c r="J78" s="374"/>
      <c r="K78" s="203">
        <f>SUMIF(D8:D69,"D",H8:H69)</f>
        <v>0</v>
      </c>
    </row>
    <row r="79" spans="3:12" ht="18" customHeight="1">
      <c r="C79" s="210" t="s">
        <v>144</v>
      </c>
      <c r="D79" s="374" t="s">
        <v>145</v>
      </c>
      <c r="E79" s="374"/>
      <c r="F79" s="374"/>
      <c r="G79" s="374"/>
      <c r="H79" s="374"/>
      <c r="I79" s="374"/>
      <c r="J79" s="374"/>
      <c r="K79" s="203">
        <f>SUMIF(D9:D70,"E",H9:H70)</f>
        <v>0</v>
      </c>
    </row>
    <row r="80" spans="3:12" ht="18" customHeight="1">
      <c r="C80" s="210" t="s">
        <v>146</v>
      </c>
      <c r="D80" s="374" t="s">
        <v>149</v>
      </c>
      <c r="E80" s="374"/>
      <c r="F80" s="374"/>
      <c r="G80" s="374"/>
      <c r="H80" s="374"/>
      <c r="I80" s="374"/>
      <c r="J80" s="374"/>
      <c r="K80" s="203">
        <f>SUMIF(D10:D71,"F",H10:H71)</f>
        <v>0</v>
      </c>
    </row>
    <row r="81" spans="3:11" ht="18" customHeight="1">
      <c r="C81" s="210" t="s">
        <v>147</v>
      </c>
      <c r="D81" s="374" t="s">
        <v>150</v>
      </c>
      <c r="E81" s="374"/>
      <c r="F81" s="374"/>
      <c r="G81" s="374"/>
      <c r="H81" s="374"/>
      <c r="I81" s="374"/>
      <c r="J81" s="374"/>
      <c r="K81" s="203">
        <f>SUMIF(D11:D72,"G",H11:H72)</f>
        <v>0</v>
      </c>
    </row>
    <row r="82" spans="3:11" ht="18" customHeight="1">
      <c r="C82" s="377" t="s">
        <v>153</v>
      </c>
      <c r="D82" s="377"/>
      <c r="E82" s="377"/>
      <c r="F82" s="377"/>
      <c r="G82" s="377"/>
      <c r="H82" s="377"/>
      <c r="I82" s="377"/>
      <c r="J82" s="377"/>
      <c r="K82" s="204">
        <f>SUM(J75:K81)</f>
        <v>0</v>
      </c>
    </row>
  </sheetData>
  <mergeCells count="40">
    <mergeCell ref="D74:J74"/>
    <mergeCell ref="D75:J75"/>
    <mergeCell ref="D76:J76"/>
    <mergeCell ref="D77:J77"/>
    <mergeCell ref="D78:J78"/>
    <mergeCell ref="D79:J79"/>
    <mergeCell ref="D80:J80"/>
    <mergeCell ref="D81:J81"/>
    <mergeCell ref="C82:J82"/>
    <mergeCell ref="C2:C4"/>
    <mergeCell ref="J2:K2"/>
    <mergeCell ref="J3:J4"/>
    <mergeCell ref="K3:K4"/>
    <mergeCell ref="G2:G4"/>
    <mergeCell ref="H2:H3"/>
    <mergeCell ref="I2:I4"/>
    <mergeCell ref="E2:E3"/>
    <mergeCell ref="F2:F3"/>
    <mergeCell ref="D2:D4"/>
    <mergeCell ref="C72:E72"/>
    <mergeCell ref="C71:E71"/>
    <mergeCell ref="C70:E70"/>
    <mergeCell ref="C63:C65"/>
    <mergeCell ref="C57:C59"/>
    <mergeCell ref="C60:C62"/>
    <mergeCell ref="J70:K70"/>
    <mergeCell ref="C48:C50"/>
    <mergeCell ref="C45:C47"/>
    <mergeCell ref="C37:C44"/>
    <mergeCell ref="C34:C36"/>
    <mergeCell ref="C54:C56"/>
    <mergeCell ref="C51:C53"/>
    <mergeCell ref="C1:K1"/>
    <mergeCell ref="C28:C30"/>
    <mergeCell ref="C31:C33"/>
    <mergeCell ref="C25:C27"/>
    <mergeCell ref="C17:C24"/>
    <mergeCell ref="C14:C16"/>
    <mergeCell ref="C8:C13"/>
    <mergeCell ref="C5:C7"/>
  </mergeCells>
  <phoneticPr fontId="12"/>
  <dataValidations count="2">
    <dataValidation type="list" allowBlank="1" showInputMessage="1" showErrorMessage="1" sqref="J54:J56 J14:J27 G8:G13 G45:G50 G54:G59" xr:uid="{B285E8E3-6248-4887-9AF9-5F44681E2482}">
      <formula1>"〇"</formula1>
    </dataValidation>
    <dataValidation type="list" allowBlank="1" showInputMessage="1" showErrorMessage="1" sqref="D83:D1048576 D1 D5:D73" xr:uid="{A645155A-C9A1-485D-8708-28788785DD2C}">
      <formula1>"A,B,C,D,E,F,G"</formula1>
    </dataValidation>
  </dataValidations>
  <printOptions horizontalCentered="1"/>
  <pageMargins left="0.70866141732283472" right="0.70866141732283472" top="0.74803149606299213" bottom="0.74803149606299213" header="0.31496062992125984" footer="0.31496062992125984"/>
  <pageSetup paperSize="9" scale="85" fitToHeight="0" orientation="portrait" cellComments="asDisplayed" r:id="rId1"/>
  <headerFooter scaleWithDoc="0" alignWithMargins="0">
    <oddHeader>&amp;L&amp;"ＭＳ 明朝,標準"様式第１号－５－②（第７条関係）</oddHeader>
    <oddFooter>&amp;C&amp;"ＭＳ 明朝,標準"- &amp;P -</oddFooter>
  </headerFooter>
  <rowBreaks count="1" manualBreakCount="1">
    <brk id="47" min="2" max="10" man="1"/>
  </rowBreaks>
  <colBreaks count="1" manualBreakCount="1">
    <brk id="11"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88749-59D3-4E6F-84D7-5B24CA2F108E}">
  <sheetPr>
    <tabColor rgb="FFFFFF00"/>
  </sheetPr>
  <dimension ref="B1:R89"/>
  <sheetViews>
    <sheetView view="pageBreakPreview" topLeftCell="A62" zoomScaleNormal="100" zoomScaleSheetLayoutView="100" workbookViewId="0">
      <selection activeCell="E67" sqref="E67"/>
    </sheetView>
  </sheetViews>
  <sheetFormatPr defaultColWidth="9" defaultRowHeight="18" customHeight="1"/>
  <cols>
    <col min="1" max="1" width="1.875" style="42" customWidth="1"/>
    <col min="2" max="2" width="0.75" style="207" customWidth="1"/>
    <col min="3" max="3" width="13.25" style="48" customWidth="1"/>
    <col min="4" max="4" width="5.5" style="207" customWidth="1"/>
    <col min="5" max="6" width="11.75" style="42" customWidth="1"/>
    <col min="7" max="7" width="5.5" style="207" customWidth="1"/>
    <col min="8" max="8" width="11.75" style="42" customWidth="1"/>
    <col min="9" max="9" width="25.75" style="48" customWidth="1"/>
    <col min="10" max="10" width="5.5" style="207" customWidth="1"/>
    <col min="11" max="11" width="11.75" style="207" customWidth="1"/>
    <col min="12" max="16384" width="9" style="42"/>
  </cols>
  <sheetData>
    <row r="1" spans="3:18" ht="33" customHeight="1">
      <c r="C1" s="367" t="s">
        <v>135</v>
      </c>
      <c r="D1" s="367"/>
      <c r="E1" s="367"/>
      <c r="F1" s="367"/>
      <c r="G1" s="367"/>
      <c r="H1" s="367"/>
      <c r="I1" s="367"/>
      <c r="J1" s="367"/>
      <c r="K1" s="367"/>
    </row>
    <row r="2" spans="3:18" s="207" customFormat="1" ht="18" customHeight="1">
      <c r="C2" s="378" t="s">
        <v>111</v>
      </c>
      <c r="D2" s="385" t="s">
        <v>158</v>
      </c>
      <c r="E2" s="383" t="s">
        <v>128</v>
      </c>
      <c r="F2" s="383" t="s">
        <v>128</v>
      </c>
      <c r="G2" s="385" t="s">
        <v>124</v>
      </c>
      <c r="H2" s="378" t="s">
        <v>125</v>
      </c>
      <c r="I2" s="380" t="s">
        <v>126</v>
      </c>
      <c r="J2" s="379" t="s">
        <v>115</v>
      </c>
      <c r="K2" s="380"/>
      <c r="O2" s="388"/>
      <c r="P2" s="388" t="s">
        <v>69</v>
      </c>
    </row>
    <row r="3" spans="3:18" ht="26.25" customHeight="1">
      <c r="C3" s="378"/>
      <c r="D3" s="386"/>
      <c r="E3" s="387"/>
      <c r="F3" s="387"/>
      <c r="G3" s="386"/>
      <c r="H3" s="383"/>
      <c r="I3" s="380"/>
      <c r="J3" s="381" t="s">
        <v>154</v>
      </c>
      <c r="K3" s="383" t="s">
        <v>116</v>
      </c>
    </row>
    <row r="4" spans="3:18" ht="31.5" customHeight="1">
      <c r="C4" s="378"/>
      <c r="D4" s="382"/>
      <c r="E4" s="175" t="s">
        <v>129</v>
      </c>
      <c r="F4" s="175" t="s">
        <v>130</v>
      </c>
      <c r="G4" s="382"/>
      <c r="H4" s="176" t="s">
        <v>112</v>
      </c>
      <c r="I4" s="380"/>
      <c r="J4" s="382"/>
      <c r="K4" s="384"/>
      <c r="L4" s="44"/>
      <c r="M4" s="43"/>
    </row>
    <row r="5" spans="3:18" ht="18" customHeight="1">
      <c r="C5" s="371" t="s">
        <v>63</v>
      </c>
      <c r="D5" s="59"/>
      <c r="E5" s="50"/>
      <c r="F5" s="56"/>
      <c r="G5" s="178"/>
      <c r="H5" s="78">
        <f>IF(G5="〇",F5*1/2,F5)</f>
        <v>0</v>
      </c>
      <c r="I5" s="63"/>
      <c r="J5" s="178"/>
      <c r="K5" s="178"/>
      <c r="L5" s="44"/>
      <c r="N5" s="207"/>
      <c r="O5" s="207"/>
      <c r="P5" s="207"/>
      <c r="Q5" s="207"/>
      <c r="R5" s="207"/>
    </row>
    <row r="6" spans="3:18" ht="18" customHeight="1">
      <c r="C6" s="372"/>
      <c r="D6" s="66"/>
      <c r="E6" s="64"/>
      <c r="F6" s="65"/>
      <c r="G6" s="179"/>
      <c r="H6" s="79">
        <f t="shared" ref="H6:H44" si="0">IF(G6="〇",F6*1/2,F6)</f>
        <v>0</v>
      </c>
      <c r="I6" s="67"/>
      <c r="J6" s="179"/>
      <c r="K6" s="179"/>
      <c r="L6" s="44"/>
      <c r="M6" s="207"/>
      <c r="N6" s="45"/>
      <c r="O6" s="45"/>
      <c r="P6" s="45"/>
      <c r="Q6" s="45"/>
      <c r="R6" s="45"/>
    </row>
    <row r="7" spans="3:18" ht="18" customHeight="1">
      <c r="C7" s="373"/>
      <c r="D7" s="60"/>
      <c r="E7" s="52"/>
      <c r="F7" s="57"/>
      <c r="G7" s="180"/>
      <c r="H7" s="80">
        <f t="shared" si="0"/>
        <v>0</v>
      </c>
      <c r="I7" s="62"/>
      <c r="J7" s="180"/>
      <c r="K7" s="180"/>
      <c r="L7" s="44"/>
      <c r="M7" s="207"/>
      <c r="N7" s="45"/>
      <c r="O7" s="45"/>
      <c r="P7" s="45"/>
      <c r="Q7" s="45"/>
      <c r="R7" s="45"/>
    </row>
    <row r="8" spans="3:18" ht="18" customHeight="1">
      <c r="C8" s="371" t="s">
        <v>22</v>
      </c>
      <c r="D8" s="59"/>
      <c r="E8" s="50"/>
      <c r="F8" s="50"/>
      <c r="G8" s="59"/>
      <c r="H8" s="78">
        <f t="shared" si="0"/>
        <v>0</v>
      </c>
      <c r="I8" s="58"/>
      <c r="J8" s="178"/>
      <c r="K8" s="178"/>
      <c r="L8" s="44"/>
      <c r="M8" s="207"/>
      <c r="N8" s="45"/>
      <c r="O8" s="45"/>
      <c r="P8" s="45"/>
      <c r="Q8" s="45"/>
      <c r="R8" s="45"/>
    </row>
    <row r="9" spans="3:18" ht="18" customHeight="1">
      <c r="C9" s="372"/>
      <c r="D9" s="66"/>
      <c r="E9" s="64"/>
      <c r="F9" s="64"/>
      <c r="G9" s="66"/>
      <c r="H9" s="79">
        <f t="shared" si="0"/>
        <v>0</v>
      </c>
      <c r="I9" s="68"/>
      <c r="J9" s="179"/>
      <c r="K9" s="179"/>
      <c r="L9" s="44"/>
      <c r="M9" s="207"/>
      <c r="N9" s="45"/>
      <c r="O9" s="45"/>
      <c r="P9" s="45"/>
      <c r="Q9" s="45"/>
      <c r="R9" s="45"/>
    </row>
    <row r="10" spans="3:18" ht="18" customHeight="1">
      <c r="C10" s="372"/>
      <c r="D10" s="66"/>
      <c r="E10" s="64"/>
      <c r="F10" s="64"/>
      <c r="G10" s="66"/>
      <c r="H10" s="79">
        <f t="shared" si="0"/>
        <v>0</v>
      </c>
      <c r="I10" s="68"/>
      <c r="J10" s="179"/>
      <c r="K10" s="179"/>
      <c r="L10" s="44"/>
      <c r="M10" s="207"/>
      <c r="N10" s="45"/>
      <c r="O10" s="45"/>
      <c r="P10" s="45"/>
      <c r="Q10" s="45"/>
      <c r="R10" s="45"/>
    </row>
    <row r="11" spans="3:18" ht="18" customHeight="1">
      <c r="C11" s="372"/>
      <c r="D11" s="66"/>
      <c r="E11" s="64"/>
      <c r="F11" s="64"/>
      <c r="G11" s="66"/>
      <c r="H11" s="79">
        <f t="shared" si="0"/>
        <v>0</v>
      </c>
      <c r="I11" s="68"/>
      <c r="J11" s="179"/>
      <c r="K11" s="186"/>
      <c r="L11" s="44"/>
      <c r="M11" s="207"/>
      <c r="N11" s="45"/>
      <c r="O11" s="45"/>
      <c r="P11" s="45"/>
      <c r="Q11" s="45"/>
      <c r="R11" s="45"/>
    </row>
    <row r="12" spans="3:18" ht="18" customHeight="1">
      <c r="C12" s="372"/>
      <c r="D12" s="66"/>
      <c r="E12" s="64"/>
      <c r="F12" s="64"/>
      <c r="G12" s="66"/>
      <c r="H12" s="79">
        <f t="shared" si="0"/>
        <v>0</v>
      </c>
      <c r="I12" s="68"/>
      <c r="J12" s="179"/>
      <c r="K12" s="186"/>
      <c r="L12" s="44"/>
      <c r="M12" s="207"/>
      <c r="N12" s="45"/>
      <c r="O12" s="45"/>
      <c r="P12" s="45"/>
      <c r="Q12" s="45"/>
      <c r="R12" s="45"/>
    </row>
    <row r="13" spans="3:18" ht="18" customHeight="1">
      <c r="C13" s="373"/>
      <c r="D13" s="60"/>
      <c r="E13" s="52"/>
      <c r="F13" s="52"/>
      <c r="G13" s="60"/>
      <c r="H13" s="80">
        <f t="shared" si="0"/>
        <v>0</v>
      </c>
      <c r="I13" s="61"/>
      <c r="J13" s="180"/>
      <c r="K13" s="187"/>
      <c r="L13" s="44"/>
    </row>
    <row r="14" spans="3:18" ht="18" customHeight="1">
      <c r="C14" s="368" t="s">
        <v>122</v>
      </c>
      <c r="D14" s="59"/>
      <c r="E14" s="50"/>
      <c r="F14" s="50"/>
      <c r="G14" s="178"/>
      <c r="H14" s="78">
        <f t="shared" si="0"/>
        <v>0</v>
      </c>
      <c r="I14" s="58"/>
      <c r="J14" s="51"/>
      <c r="K14" s="86">
        <f>IF(J14="〇",H14,)</f>
        <v>0</v>
      </c>
      <c r="L14" s="44"/>
    </row>
    <row r="15" spans="3:18" ht="18" customHeight="1">
      <c r="C15" s="369"/>
      <c r="D15" s="66"/>
      <c r="E15" s="64"/>
      <c r="F15" s="64"/>
      <c r="G15" s="179"/>
      <c r="H15" s="79">
        <f t="shared" si="0"/>
        <v>0</v>
      </c>
      <c r="I15" s="68"/>
      <c r="J15" s="69"/>
      <c r="K15" s="87">
        <f t="shared" ref="K15:K24" si="1">IF(J15="〇",H15,)</f>
        <v>0</v>
      </c>
      <c r="L15" s="44"/>
    </row>
    <row r="16" spans="3:18" ht="18" customHeight="1">
      <c r="C16" s="370"/>
      <c r="D16" s="60"/>
      <c r="E16" s="73"/>
      <c r="F16" s="73"/>
      <c r="G16" s="180"/>
      <c r="H16" s="81">
        <f t="shared" si="0"/>
        <v>0</v>
      </c>
      <c r="I16" s="75"/>
      <c r="J16" s="76"/>
      <c r="K16" s="88">
        <f t="shared" si="1"/>
        <v>0</v>
      </c>
      <c r="L16" s="44"/>
    </row>
    <row r="17" spans="3:12" ht="18" customHeight="1">
      <c r="C17" s="372" t="s">
        <v>29</v>
      </c>
      <c r="D17" s="59"/>
      <c r="E17" s="70"/>
      <c r="F17" s="70"/>
      <c r="G17" s="181"/>
      <c r="H17" s="82">
        <f t="shared" si="0"/>
        <v>0</v>
      </c>
      <c r="I17" s="71"/>
      <c r="J17" s="72"/>
      <c r="K17" s="89">
        <f t="shared" si="1"/>
        <v>0</v>
      </c>
      <c r="L17" s="44"/>
    </row>
    <row r="18" spans="3:12" ht="18" customHeight="1">
      <c r="C18" s="372"/>
      <c r="D18" s="66"/>
      <c r="E18" s="64"/>
      <c r="F18" s="64"/>
      <c r="G18" s="182"/>
      <c r="H18" s="79">
        <f t="shared" si="0"/>
        <v>0</v>
      </c>
      <c r="I18" s="68"/>
      <c r="J18" s="69"/>
      <c r="K18" s="90">
        <f t="shared" si="1"/>
        <v>0</v>
      </c>
      <c r="L18" s="44"/>
    </row>
    <row r="19" spans="3:12" ht="18" customHeight="1">
      <c r="C19" s="372"/>
      <c r="D19" s="66"/>
      <c r="E19" s="64"/>
      <c r="F19" s="64"/>
      <c r="G19" s="182"/>
      <c r="H19" s="79">
        <f t="shared" si="0"/>
        <v>0</v>
      </c>
      <c r="I19" s="68"/>
      <c r="J19" s="69"/>
      <c r="K19" s="90">
        <f t="shared" si="1"/>
        <v>0</v>
      </c>
      <c r="L19" s="44"/>
    </row>
    <row r="20" spans="3:12" ht="18" customHeight="1">
      <c r="C20" s="372"/>
      <c r="D20" s="66"/>
      <c r="E20" s="64"/>
      <c r="F20" s="64"/>
      <c r="G20" s="182"/>
      <c r="H20" s="79">
        <f t="shared" si="0"/>
        <v>0</v>
      </c>
      <c r="I20" s="68"/>
      <c r="J20" s="69"/>
      <c r="K20" s="90">
        <f t="shared" si="1"/>
        <v>0</v>
      </c>
      <c r="L20" s="44"/>
    </row>
    <row r="21" spans="3:12" ht="18" customHeight="1">
      <c r="C21" s="372"/>
      <c r="D21" s="66"/>
      <c r="E21" s="64"/>
      <c r="F21" s="64"/>
      <c r="G21" s="182"/>
      <c r="H21" s="79">
        <f t="shared" si="0"/>
        <v>0</v>
      </c>
      <c r="I21" s="68"/>
      <c r="J21" s="69"/>
      <c r="K21" s="90">
        <f t="shared" si="1"/>
        <v>0</v>
      </c>
      <c r="L21" s="44"/>
    </row>
    <row r="22" spans="3:12" ht="18" customHeight="1">
      <c r="C22" s="372"/>
      <c r="D22" s="66"/>
      <c r="E22" s="64"/>
      <c r="F22" s="64"/>
      <c r="G22" s="182"/>
      <c r="H22" s="79">
        <f t="shared" si="0"/>
        <v>0</v>
      </c>
      <c r="I22" s="68"/>
      <c r="J22" s="69"/>
      <c r="K22" s="90">
        <f t="shared" si="1"/>
        <v>0</v>
      </c>
      <c r="L22" s="44"/>
    </row>
    <row r="23" spans="3:12" ht="18" customHeight="1">
      <c r="C23" s="372"/>
      <c r="D23" s="66"/>
      <c r="E23" s="64"/>
      <c r="F23" s="64"/>
      <c r="G23" s="182"/>
      <c r="H23" s="79">
        <f t="shared" si="0"/>
        <v>0</v>
      </c>
      <c r="I23" s="68"/>
      <c r="J23" s="69"/>
      <c r="K23" s="90">
        <f t="shared" si="1"/>
        <v>0</v>
      </c>
      <c r="L23" s="44"/>
    </row>
    <row r="24" spans="3:12" ht="18" customHeight="1">
      <c r="C24" s="373"/>
      <c r="D24" s="60"/>
      <c r="E24" s="52"/>
      <c r="F24" s="52"/>
      <c r="G24" s="183"/>
      <c r="H24" s="80">
        <f t="shared" si="0"/>
        <v>0</v>
      </c>
      <c r="I24" s="61"/>
      <c r="J24" s="53"/>
      <c r="K24" s="91">
        <f t="shared" si="1"/>
        <v>0</v>
      </c>
      <c r="L24" s="44"/>
    </row>
    <row r="25" spans="3:12" ht="18" customHeight="1">
      <c r="C25" s="371" t="s">
        <v>24</v>
      </c>
      <c r="D25" s="59"/>
      <c r="E25" s="50"/>
      <c r="F25" s="50"/>
      <c r="G25" s="178"/>
      <c r="H25" s="78">
        <f t="shared" si="0"/>
        <v>0</v>
      </c>
      <c r="I25" s="58"/>
      <c r="J25" s="51"/>
      <c r="K25" s="86">
        <f>IF(J25="〇",H25,)</f>
        <v>0</v>
      </c>
      <c r="L25" s="44"/>
    </row>
    <row r="26" spans="3:12" ht="18" customHeight="1">
      <c r="C26" s="372"/>
      <c r="D26" s="66"/>
      <c r="E26" s="64"/>
      <c r="F26" s="64"/>
      <c r="G26" s="179"/>
      <c r="H26" s="79">
        <f t="shared" si="0"/>
        <v>0</v>
      </c>
      <c r="I26" s="68"/>
      <c r="J26" s="69"/>
      <c r="K26" s="87">
        <f t="shared" ref="K26:K27" si="2">IF(J26="〇",H26,)</f>
        <v>0</v>
      </c>
      <c r="L26" s="44"/>
    </row>
    <row r="27" spans="3:12" ht="18" customHeight="1">
      <c r="C27" s="373"/>
      <c r="D27" s="60"/>
      <c r="E27" s="73"/>
      <c r="F27" s="73"/>
      <c r="G27" s="180"/>
      <c r="H27" s="81">
        <f t="shared" si="0"/>
        <v>0</v>
      </c>
      <c r="I27" s="75"/>
      <c r="J27" s="76"/>
      <c r="K27" s="88">
        <f t="shared" si="2"/>
        <v>0</v>
      </c>
      <c r="L27" s="44"/>
    </row>
    <row r="28" spans="3:12" ht="18" customHeight="1">
      <c r="C28" s="368" t="s">
        <v>120</v>
      </c>
      <c r="D28" s="59"/>
      <c r="E28" s="50"/>
      <c r="F28" s="56"/>
      <c r="G28" s="178"/>
      <c r="H28" s="78">
        <f>IF(G28="〇",F28*1/2,F28)</f>
        <v>0</v>
      </c>
      <c r="I28" s="63"/>
      <c r="J28" s="178"/>
      <c r="K28" s="178"/>
    </row>
    <row r="29" spans="3:12" ht="18" customHeight="1">
      <c r="C29" s="369"/>
      <c r="D29" s="66"/>
      <c r="E29" s="64"/>
      <c r="F29" s="65"/>
      <c r="G29" s="179"/>
      <c r="H29" s="79">
        <f t="shared" ref="H29:H30" si="3">IF(G29="〇",F29*1/2,F29)</f>
        <v>0</v>
      </c>
      <c r="I29" s="67"/>
      <c r="J29" s="179"/>
      <c r="K29" s="179"/>
    </row>
    <row r="30" spans="3:12" ht="18" customHeight="1">
      <c r="C30" s="370"/>
      <c r="D30" s="60"/>
      <c r="E30" s="52"/>
      <c r="F30" s="57"/>
      <c r="G30" s="180"/>
      <c r="H30" s="80">
        <f t="shared" si="3"/>
        <v>0</v>
      </c>
      <c r="I30" s="62"/>
      <c r="J30" s="180"/>
      <c r="K30" s="180"/>
    </row>
    <row r="31" spans="3:12" ht="18" customHeight="1">
      <c r="C31" s="371" t="s">
        <v>64</v>
      </c>
      <c r="D31" s="59"/>
      <c r="E31" s="50"/>
      <c r="F31" s="56"/>
      <c r="G31" s="178"/>
      <c r="H31" s="78">
        <f>IF(G31="〇",F31*1/2,F31)</f>
        <v>0</v>
      </c>
      <c r="I31" s="63"/>
      <c r="J31" s="178"/>
      <c r="K31" s="178"/>
      <c r="L31" s="44"/>
    </row>
    <row r="32" spans="3:12" ht="18" customHeight="1">
      <c r="C32" s="372"/>
      <c r="D32" s="66"/>
      <c r="E32" s="64"/>
      <c r="F32" s="65"/>
      <c r="G32" s="179"/>
      <c r="H32" s="79">
        <f t="shared" ref="H32:H33" si="4">IF(G32="〇",F32*1/2,F32)</f>
        <v>0</v>
      </c>
      <c r="I32" s="67"/>
      <c r="J32" s="179"/>
      <c r="K32" s="179"/>
      <c r="L32" s="44"/>
    </row>
    <row r="33" spans="3:12" ht="18" customHeight="1">
      <c r="C33" s="373"/>
      <c r="D33" s="60"/>
      <c r="E33" s="52"/>
      <c r="F33" s="57"/>
      <c r="G33" s="180"/>
      <c r="H33" s="80">
        <f t="shared" si="4"/>
        <v>0</v>
      </c>
      <c r="I33" s="62"/>
      <c r="J33" s="180"/>
      <c r="K33" s="180"/>
      <c r="L33" s="44"/>
    </row>
    <row r="34" spans="3:12" ht="18" customHeight="1">
      <c r="C34" s="368" t="s">
        <v>119</v>
      </c>
      <c r="D34" s="59"/>
      <c r="E34" s="50"/>
      <c r="F34" s="56"/>
      <c r="G34" s="178"/>
      <c r="H34" s="78">
        <f>IF(G34="〇",F34*1/2,F34)</f>
        <v>0</v>
      </c>
      <c r="I34" s="63"/>
      <c r="J34" s="178"/>
      <c r="K34" s="178"/>
      <c r="L34" s="44"/>
    </row>
    <row r="35" spans="3:12" ht="18" customHeight="1">
      <c r="C35" s="369"/>
      <c r="D35" s="66"/>
      <c r="E35" s="64"/>
      <c r="F35" s="65"/>
      <c r="G35" s="179"/>
      <c r="H35" s="79">
        <f t="shared" ref="H35:H36" si="5">IF(G35="〇",F35*1/2,F35)</f>
        <v>0</v>
      </c>
      <c r="I35" s="67"/>
      <c r="J35" s="179"/>
      <c r="K35" s="179"/>
      <c r="L35" s="44"/>
    </row>
    <row r="36" spans="3:12" ht="18" customHeight="1">
      <c r="C36" s="370"/>
      <c r="D36" s="60"/>
      <c r="E36" s="52"/>
      <c r="F36" s="57"/>
      <c r="G36" s="180"/>
      <c r="H36" s="80">
        <f t="shared" si="5"/>
        <v>0</v>
      </c>
      <c r="I36" s="62"/>
      <c r="J36" s="180"/>
      <c r="K36" s="180"/>
      <c r="L36" s="44"/>
    </row>
    <row r="37" spans="3:12" ht="18" customHeight="1">
      <c r="C37" s="371" t="s">
        <v>65</v>
      </c>
      <c r="D37" s="59"/>
      <c r="E37" s="50"/>
      <c r="F37" s="50"/>
      <c r="G37" s="184"/>
      <c r="H37" s="78">
        <f t="shared" si="0"/>
        <v>0</v>
      </c>
      <c r="I37" s="58"/>
      <c r="J37" s="178"/>
      <c r="K37" s="178"/>
      <c r="L37" s="44"/>
    </row>
    <row r="38" spans="3:12" ht="18" customHeight="1">
      <c r="C38" s="372"/>
      <c r="D38" s="66"/>
      <c r="E38" s="64"/>
      <c r="F38" s="64"/>
      <c r="G38" s="182"/>
      <c r="H38" s="79">
        <f t="shared" si="0"/>
        <v>0</v>
      </c>
      <c r="I38" s="68"/>
      <c r="J38" s="179"/>
      <c r="K38" s="179"/>
      <c r="L38" s="44"/>
    </row>
    <row r="39" spans="3:12" ht="18" customHeight="1">
      <c r="C39" s="372"/>
      <c r="D39" s="66"/>
      <c r="E39" s="64"/>
      <c r="F39" s="64"/>
      <c r="G39" s="182"/>
      <c r="H39" s="79">
        <f t="shared" si="0"/>
        <v>0</v>
      </c>
      <c r="I39" s="68"/>
      <c r="J39" s="179"/>
      <c r="K39" s="179"/>
      <c r="L39" s="44"/>
    </row>
    <row r="40" spans="3:12" ht="18" customHeight="1">
      <c r="C40" s="372"/>
      <c r="D40" s="66"/>
      <c r="E40" s="64"/>
      <c r="F40" s="64"/>
      <c r="G40" s="182"/>
      <c r="H40" s="79">
        <f t="shared" si="0"/>
        <v>0</v>
      </c>
      <c r="I40" s="68"/>
      <c r="J40" s="179"/>
      <c r="K40" s="179"/>
      <c r="L40" s="44"/>
    </row>
    <row r="41" spans="3:12" ht="18" customHeight="1">
      <c r="C41" s="372"/>
      <c r="D41" s="66"/>
      <c r="E41" s="64"/>
      <c r="F41" s="64"/>
      <c r="G41" s="182"/>
      <c r="H41" s="79">
        <f t="shared" si="0"/>
        <v>0</v>
      </c>
      <c r="I41" s="68"/>
      <c r="J41" s="179"/>
      <c r="K41" s="179"/>
      <c r="L41" s="44"/>
    </row>
    <row r="42" spans="3:12" ht="18" customHeight="1">
      <c r="C42" s="372"/>
      <c r="D42" s="66"/>
      <c r="E42" s="64"/>
      <c r="F42" s="64"/>
      <c r="G42" s="182"/>
      <c r="H42" s="79">
        <f t="shared" si="0"/>
        <v>0</v>
      </c>
      <c r="I42" s="68"/>
      <c r="J42" s="179"/>
      <c r="K42" s="179"/>
      <c r="L42" s="44"/>
    </row>
    <row r="43" spans="3:12" ht="18" customHeight="1">
      <c r="C43" s="372"/>
      <c r="D43" s="66"/>
      <c r="E43" s="64"/>
      <c r="F43" s="64"/>
      <c r="G43" s="182"/>
      <c r="H43" s="79">
        <f t="shared" si="0"/>
        <v>0</v>
      </c>
      <c r="I43" s="68"/>
      <c r="J43" s="179"/>
      <c r="K43" s="179"/>
      <c r="L43" s="44"/>
    </row>
    <row r="44" spans="3:12" ht="18" customHeight="1">
      <c r="C44" s="373"/>
      <c r="D44" s="60"/>
      <c r="E44" s="52"/>
      <c r="F44" s="52"/>
      <c r="G44" s="183"/>
      <c r="H44" s="80">
        <f t="shared" si="0"/>
        <v>0</v>
      </c>
      <c r="I44" s="61"/>
      <c r="J44" s="180"/>
      <c r="K44" s="180"/>
      <c r="L44" s="44"/>
    </row>
    <row r="45" spans="3:12" ht="18" customHeight="1">
      <c r="C45" s="371" t="s">
        <v>95</v>
      </c>
      <c r="D45" s="59"/>
      <c r="E45" s="50"/>
      <c r="F45" s="56"/>
      <c r="G45" s="59"/>
      <c r="H45" s="78">
        <f>IF(G45="〇",F45*1/2,F45)</f>
        <v>0</v>
      </c>
      <c r="I45" s="63"/>
      <c r="J45" s="178"/>
      <c r="K45" s="178"/>
      <c r="L45" s="44"/>
    </row>
    <row r="46" spans="3:12" ht="18" customHeight="1">
      <c r="C46" s="372"/>
      <c r="D46" s="66"/>
      <c r="E46" s="64"/>
      <c r="F46" s="65"/>
      <c r="G46" s="66"/>
      <c r="H46" s="79">
        <f t="shared" ref="H46:H47" si="6">IF(G46="〇",F46*1/2,F46)</f>
        <v>0</v>
      </c>
      <c r="I46" s="67"/>
      <c r="J46" s="179"/>
      <c r="K46" s="179"/>
      <c r="L46" s="44"/>
    </row>
    <row r="47" spans="3:12" ht="18" customHeight="1">
      <c r="C47" s="373"/>
      <c r="D47" s="60"/>
      <c r="E47" s="52"/>
      <c r="F47" s="57"/>
      <c r="G47" s="60"/>
      <c r="H47" s="80">
        <f t="shared" si="6"/>
        <v>0</v>
      </c>
      <c r="I47" s="62"/>
      <c r="J47" s="180"/>
      <c r="K47" s="180"/>
      <c r="L47" s="44"/>
    </row>
    <row r="48" spans="3:12" ht="18" customHeight="1">
      <c r="C48" s="371" t="s">
        <v>45</v>
      </c>
      <c r="D48" s="59"/>
      <c r="E48" s="50"/>
      <c r="F48" s="56"/>
      <c r="G48" s="59"/>
      <c r="H48" s="78">
        <f>IF(G48="〇",F48*1/2,F48)</f>
        <v>0</v>
      </c>
      <c r="I48" s="63"/>
      <c r="J48" s="178"/>
      <c r="K48" s="178"/>
      <c r="L48" s="44"/>
    </row>
    <row r="49" spans="3:12" ht="18" customHeight="1">
      <c r="C49" s="372"/>
      <c r="D49" s="66"/>
      <c r="E49" s="64"/>
      <c r="F49" s="65"/>
      <c r="G49" s="66"/>
      <c r="H49" s="79">
        <f t="shared" ref="H49:H50" si="7">IF(G49="〇",F49*1/2,F49)</f>
        <v>0</v>
      </c>
      <c r="I49" s="67"/>
      <c r="J49" s="179"/>
      <c r="K49" s="179"/>
      <c r="L49" s="44"/>
    </row>
    <row r="50" spans="3:12" ht="18" customHeight="1">
      <c r="C50" s="373"/>
      <c r="D50" s="60"/>
      <c r="E50" s="52"/>
      <c r="F50" s="57"/>
      <c r="G50" s="60"/>
      <c r="H50" s="80">
        <f t="shared" si="7"/>
        <v>0</v>
      </c>
      <c r="I50" s="62"/>
      <c r="J50" s="180"/>
      <c r="K50" s="180"/>
      <c r="L50" s="44"/>
    </row>
    <row r="51" spans="3:12" ht="18" customHeight="1">
      <c r="C51" s="372" t="s">
        <v>35</v>
      </c>
      <c r="D51" s="59"/>
      <c r="E51" s="50"/>
      <c r="F51" s="56"/>
      <c r="G51" s="178"/>
      <c r="H51" s="78">
        <f>IF(G51="〇",F51*1/2,F51)</f>
        <v>0</v>
      </c>
      <c r="I51" s="63"/>
      <c r="J51" s="178"/>
      <c r="K51" s="178"/>
      <c r="L51" s="44"/>
    </row>
    <row r="52" spans="3:12" ht="18" customHeight="1">
      <c r="C52" s="372"/>
      <c r="D52" s="66"/>
      <c r="E52" s="64"/>
      <c r="F52" s="65"/>
      <c r="G52" s="179"/>
      <c r="H52" s="79">
        <f t="shared" ref="H52:H56" si="8">IF(G52="〇",F52*1/2,F52)</f>
        <v>0</v>
      </c>
      <c r="I52" s="67"/>
      <c r="J52" s="179"/>
      <c r="K52" s="179"/>
      <c r="L52" s="44"/>
    </row>
    <row r="53" spans="3:12" ht="18" customHeight="1">
      <c r="C53" s="372"/>
      <c r="D53" s="60"/>
      <c r="E53" s="52"/>
      <c r="F53" s="57"/>
      <c r="G53" s="180"/>
      <c r="H53" s="80">
        <f t="shared" si="8"/>
        <v>0</v>
      </c>
      <c r="I53" s="62"/>
      <c r="J53" s="180"/>
      <c r="K53" s="180"/>
      <c r="L53" s="44"/>
    </row>
    <row r="54" spans="3:12" ht="18" customHeight="1">
      <c r="C54" s="371" t="s">
        <v>96</v>
      </c>
      <c r="D54" s="59"/>
      <c r="E54" s="50"/>
      <c r="F54" s="50"/>
      <c r="G54" s="59"/>
      <c r="H54" s="78">
        <f t="shared" si="8"/>
        <v>0</v>
      </c>
      <c r="I54" s="58"/>
      <c r="J54" s="51"/>
      <c r="K54" s="86">
        <f>IF(J54="〇",H54,)</f>
        <v>0</v>
      </c>
      <c r="L54" s="44"/>
    </row>
    <row r="55" spans="3:12" ht="18" customHeight="1">
      <c r="C55" s="372"/>
      <c r="D55" s="66"/>
      <c r="E55" s="64"/>
      <c r="F55" s="64"/>
      <c r="G55" s="66"/>
      <c r="H55" s="79">
        <f t="shared" si="8"/>
        <v>0</v>
      </c>
      <c r="I55" s="68"/>
      <c r="J55" s="69"/>
      <c r="K55" s="87">
        <f t="shared" ref="K55:K56" si="9">IF(J55="〇",H55,)</f>
        <v>0</v>
      </c>
      <c r="L55" s="44"/>
    </row>
    <row r="56" spans="3:12" ht="18" customHeight="1">
      <c r="C56" s="373"/>
      <c r="D56" s="74"/>
      <c r="E56" s="73"/>
      <c r="F56" s="73"/>
      <c r="G56" s="74"/>
      <c r="H56" s="81">
        <f t="shared" si="8"/>
        <v>0</v>
      </c>
      <c r="I56" s="75"/>
      <c r="J56" s="76"/>
      <c r="K56" s="88">
        <f t="shared" si="9"/>
        <v>0</v>
      </c>
      <c r="L56" s="44"/>
    </row>
    <row r="57" spans="3:12" ht="18" customHeight="1">
      <c r="C57" s="371" t="s">
        <v>66</v>
      </c>
      <c r="D57" s="59"/>
      <c r="E57" s="50"/>
      <c r="F57" s="56"/>
      <c r="G57" s="59"/>
      <c r="H57" s="78">
        <f>IF(G57="〇",F57*1/2,F57)</f>
        <v>0</v>
      </c>
      <c r="I57" s="63"/>
      <c r="J57" s="178"/>
      <c r="K57" s="83"/>
      <c r="L57" s="44"/>
    </row>
    <row r="58" spans="3:12" ht="18" customHeight="1">
      <c r="C58" s="372"/>
      <c r="D58" s="66"/>
      <c r="E58" s="64"/>
      <c r="F58" s="65"/>
      <c r="G58" s="66"/>
      <c r="H58" s="79">
        <f t="shared" ref="H58:H59" si="10">IF(G58="〇",F58*1/2,F58)</f>
        <v>0</v>
      </c>
      <c r="I58" s="67"/>
      <c r="J58" s="179"/>
      <c r="K58" s="84"/>
      <c r="L58" s="44"/>
    </row>
    <row r="59" spans="3:12" ht="18" customHeight="1">
      <c r="C59" s="373"/>
      <c r="D59" s="60"/>
      <c r="E59" s="52"/>
      <c r="F59" s="57"/>
      <c r="G59" s="60"/>
      <c r="H59" s="80">
        <f t="shared" si="10"/>
        <v>0</v>
      </c>
      <c r="I59" s="62"/>
      <c r="J59" s="180"/>
      <c r="K59" s="85"/>
      <c r="L59" s="44"/>
    </row>
    <row r="60" spans="3:12" ht="18" customHeight="1">
      <c r="C60" s="368" t="s">
        <v>121</v>
      </c>
      <c r="D60" s="59"/>
      <c r="E60" s="50"/>
      <c r="F60" s="56"/>
      <c r="G60" s="178"/>
      <c r="H60" s="78">
        <f>IF(G60="〇",F60*1/2,F60)</f>
        <v>0</v>
      </c>
      <c r="I60" s="63"/>
      <c r="J60" s="178"/>
      <c r="K60" s="83"/>
      <c r="L60" s="44"/>
    </row>
    <row r="61" spans="3:12" ht="18" customHeight="1">
      <c r="C61" s="369"/>
      <c r="D61" s="66"/>
      <c r="E61" s="64"/>
      <c r="F61" s="65"/>
      <c r="G61" s="179"/>
      <c r="H61" s="79">
        <f t="shared" ref="H61:H62" si="11">IF(G61="〇",F61*1/2,F61)</f>
        <v>0</v>
      </c>
      <c r="I61" s="67"/>
      <c r="J61" s="179"/>
      <c r="K61" s="84"/>
      <c r="L61" s="44"/>
    </row>
    <row r="62" spans="3:12" ht="18" customHeight="1">
      <c r="C62" s="370"/>
      <c r="D62" s="60"/>
      <c r="E62" s="52"/>
      <c r="F62" s="57"/>
      <c r="G62" s="180"/>
      <c r="H62" s="80">
        <f t="shared" si="11"/>
        <v>0</v>
      </c>
      <c r="I62" s="62"/>
      <c r="J62" s="180"/>
      <c r="K62" s="85"/>
      <c r="L62" s="44"/>
    </row>
    <row r="63" spans="3:12" ht="18" customHeight="1">
      <c r="C63" s="372" t="s">
        <v>68</v>
      </c>
      <c r="D63" s="59"/>
      <c r="E63" s="50"/>
      <c r="F63" s="56"/>
      <c r="G63" s="178"/>
      <c r="H63" s="78">
        <f>IF(G63="〇",F63*1/2,F63)</f>
        <v>0</v>
      </c>
      <c r="I63" s="63"/>
      <c r="J63" s="178"/>
      <c r="K63" s="83"/>
      <c r="L63" s="44"/>
    </row>
    <row r="64" spans="3:12" ht="18" customHeight="1">
      <c r="C64" s="372"/>
      <c r="D64" s="66"/>
      <c r="E64" s="64"/>
      <c r="F64" s="65"/>
      <c r="G64" s="179"/>
      <c r="H64" s="79">
        <f t="shared" ref="H64:H65" si="12">IF(G64="〇",F64*1/2,F64)</f>
        <v>0</v>
      </c>
      <c r="I64" s="67"/>
      <c r="J64" s="179"/>
      <c r="K64" s="84"/>
      <c r="L64" s="44"/>
    </row>
    <row r="65" spans="3:12" ht="18" customHeight="1">
      <c r="C65" s="372"/>
      <c r="D65" s="60"/>
      <c r="E65" s="52"/>
      <c r="F65" s="57"/>
      <c r="G65" s="180"/>
      <c r="H65" s="80">
        <f t="shared" si="12"/>
        <v>0</v>
      </c>
      <c r="I65" s="62"/>
      <c r="J65" s="180"/>
      <c r="K65" s="85"/>
      <c r="L65" s="44"/>
    </row>
    <row r="66" spans="3:12" ht="24" customHeight="1">
      <c r="C66" s="177" t="s">
        <v>113</v>
      </c>
      <c r="D66" s="185"/>
      <c r="E66" s="92">
        <f>SUM(E5:E65)</f>
        <v>0</v>
      </c>
      <c r="F66" s="92">
        <f>SUM(F5:F65)</f>
        <v>0</v>
      </c>
      <c r="G66" s="185"/>
      <c r="H66" s="80">
        <f>SUM(H5:H65)</f>
        <v>0</v>
      </c>
      <c r="I66" s="185"/>
      <c r="J66" s="185"/>
      <c r="K66" s="92">
        <f>SUM(K5:K65)</f>
        <v>0</v>
      </c>
      <c r="L66" s="44"/>
    </row>
    <row r="67" spans="3:12" ht="13.5">
      <c r="C67" s="44" t="s">
        <v>161</v>
      </c>
      <c r="D67" s="43"/>
      <c r="E67" s="44">
        <f>SUM(E14:E27,E54:E56)</f>
        <v>0</v>
      </c>
      <c r="F67" s="44"/>
      <c r="G67" s="43"/>
      <c r="H67" s="44"/>
      <c r="I67" s="207"/>
      <c r="J67" s="43"/>
      <c r="K67" s="43"/>
      <c r="L67" s="44"/>
    </row>
    <row r="68" spans="3:12" ht="18" customHeight="1">
      <c r="C68" s="46" t="s">
        <v>114</v>
      </c>
      <c r="D68" s="43"/>
      <c r="E68" s="44"/>
      <c r="F68" s="44"/>
      <c r="G68" s="43"/>
      <c r="H68" s="44"/>
      <c r="I68" s="207"/>
      <c r="J68" s="43"/>
      <c r="K68" s="43"/>
      <c r="L68" s="44"/>
    </row>
    <row r="69" spans="3:12" s="46" customFormat="1" ht="18" customHeight="1">
      <c r="D69" s="43"/>
      <c r="E69" s="47"/>
      <c r="F69" s="47"/>
      <c r="G69" s="43"/>
      <c r="H69" s="47"/>
      <c r="I69" s="49"/>
      <c r="J69" s="47"/>
      <c r="K69" s="47"/>
      <c r="L69" s="47"/>
    </row>
    <row r="70" spans="3:12" s="46" customFormat="1" ht="18" customHeight="1">
      <c r="C70" s="374" t="s">
        <v>118</v>
      </c>
      <c r="D70" s="374"/>
      <c r="E70" s="374"/>
      <c r="F70" s="206"/>
      <c r="G70" s="43"/>
      <c r="H70" s="47"/>
      <c r="I70" s="188" t="s">
        <v>127</v>
      </c>
      <c r="J70" s="375" t="e">
        <f>(SUM(E25:E27))/E66</f>
        <v>#DIV/0!</v>
      </c>
      <c r="K70" s="376"/>
      <c r="L70" s="47"/>
    </row>
    <row r="71" spans="3:12" s="46" customFormat="1" ht="18" customHeight="1">
      <c r="C71" s="374" t="s">
        <v>117</v>
      </c>
      <c r="D71" s="374"/>
      <c r="E71" s="374"/>
      <c r="F71" s="93">
        <f>IF(H66*F70&gt;500000,500000,ROUNDDOWN(H66*F70,-3))</f>
        <v>0</v>
      </c>
      <c r="G71" s="43"/>
      <c r="H71" s="47"/>
      <c r="K71" s="47"/>
      <c r="L71" s="47"/>
    </row>
    <row r="72" spans="3:12" s="46" customFormat="1" ht="18" customHeight="1">
      <c r="C72" s="374" t="s">
        <v>123</v>
      </c>
      <c r="D72" s="374"/>
      <c r="E72" s="374"/>
      <c r="F72" s="93">
        <f>IF(K66&gt;F71*1/3,ROUNDDOWN(F71*3/10,-3),K66)</f>
        <v>0</v>
      </c>
      <c r="G72" s="43"/>
      <c r="H72" s="47"/>
      <c r="J72" s="47"/>
      <c r="K72" s="47"/>
      <c r="L72" s="47"/>
    </row>
    <row r="73" spans="3:12" s="46" customFormat="1" ht="18" customHeight="1">
      <c r="C73" s="49"/>
      <c r="D73" s="207"/>
      <c r="G73" s="207"/>
      <c r="I73" s="49"/>
    </row>
    <row r="74" spans="3:12" s="46" customFormat="1" ht="18" customHeight="1">
      <c r="C74" s="208" t="s">
        <v>148</v>
      </c>
      <c r="D74" s="374"/>
      <c r="E74" s="374"/>
      <c r="F74" s="374"/>
      <c r="G74" s="374"/>
      <c r="H74" s="374"/>
      <c r="I74" s="374"/>
      <c r="J74" s="374"/>
      <c r="K74" s="209" t="s">
        <v>151</v>
      </c>
    </row>
    <row r="75" spans="3:12" s="46" customFormat="1" ht="18" customHeight="1">
      <c r="C75" s="210" t="s">
        <v>152</v>
      </c>
      <c r="D75" s="374" t="s">
        <v>137</v>
      </c>
      <c r="E75" s="374"/>
      <c r="F75" s="374"/>
      <c r="G75" s="374"/>
      <c r="H75" s="374"/>
      <c r="I75" s="374"/>
      <c r="J75" s="374"/>
      <c r="K75" s="203">
        <f>SUMIF(D5:D65,"A",H5:H65)</f>
        <v>0</v>
      </c>
    </row>
    <row r="76" spans="3:12" s="46" customFormat="1" ht="18" customHeight="1">
      <c r="C76" s="210" t="s">
        <v>138</v>
      </c>
      <c r="D76" s="374" t="s">
        <v>139</v>
      </c>
      <c r="E76" s="374"/>
      <c r="F76" s="374"/>
      <c r="G76" s="374"/>
      <c r="H76" s="374"/>
      <c r="I76" s="374"/>
      <c r="J76" s="374"/>
      <c r="K76" s="203">
        <f>SUMIF(D6:D66,"B",H6:H66)</f>
        <v>0</v>
      </c>
      <c r="L76" s="202"/>
    </row>
    <row r="77" spans="3:12" ht="18" customHeight="1">
      <c r="C77" s="210" t="s">
        <v>140</v>
      </c>
      <c r="D77" s="374" t="s">
        <v>141</v>
      </c>
      <c r="E77" s="374"/>
      <c r="F77" s="374"/>
      <c r="G77" s="374"/>
      <c r="H77" s="374"/>
      <c r="I77" s="374"/>
      <c r="J77" s="374"/>
      <c r="K77" s="203">
        <f>SUMIF(D7:D68,"C",H7:H68)</f>
        <v>0</v>
      </c>
    </row>
    <row r="78" spans="3:12" ht="18" customHeight="1">
      <c r="C78" s="210" t="s">
        <v>142</v>
      </c>
      <c r="D78" s="374" t="s">
        <v>143</v>
      </c>
      <c r="E78" s="374"/>
      <c r="F78" s="374"/>
      <c r="G78" s="374"/>
      <c r="H78" s="374"/>
      <c r="I78" s="374"/>
      <c r="J78" s="374"/>
      <c r="K78" s="203">
        <f>SUMIF(D8:D69,"D",H8:H69)</f>
        <v>0</v>
      </c>
    </row>
    <row r="79" spans="3:12" ht="18" customHeight="1">
      <c r="C79" s="210" t="s">
        <v>144</v>
      </c>
      <c r="D79" s="374" t="s">
        <v>145</v>
      </c>
      <c r="E79" s="374"/>
      <c r="F79" s="374"/>
      <c r="G79" s="374"/>
      <c r="H79" s="374"/>
      <c r="I79" s="374"/>
      <c r="J79" s="374"/>
      <c r="K79" s="203">
        <f>SUMIF(D9:D70,"E",H9:H70)</f>
        <v>0</v>
      </c>
    </row>
    <row r="80" spans="3:12" ht="18" customHeight="1">
      <c r="C80" s="210" t="s">
        <v>146</v>
      </c>
      <c r="D80" s="374" t="s">
        <v>149</v>
      </c>
      <c r="E80" s="374"/>
      <c r="F80" s="374"/>
      <c r="G80" s="374"/>
      <c r="H80" s="374"/>
      <c r="I80" s="374"/>
      <c r="J80" s="374"/>
      <c r="K80" s="203">
        <f>SUMIF(D10:D71,"F",H10:H71)</f>
        <v>0</v>
      </c>
    </row>
    <row r="81" spans="3:11" ht="18" customHeight="1">
      <c r="C81" s="210" t="s">
        <v>147</v>
      </c>
      <c r="D81" s="374" t="s">
        <v>150</v>
      </c>
      <c r="E81" s="374"/>
      <c r="F81" s="374"/>
      <c r="G81" s="374"/>
      <c r="H81" s="374"/>
      <c r="I81" s="374"/>
      <c r="J81" s="374"/>
      <c r="K81" s="203">
        <f>SUMIF(D11:D72,"G",H11:H72)</f>
        <v>0</v>
      </c>
    </row>
    <row r="82" spans="3:11" ht="18" customHeight="1">
      <c r="C82" s="377" t="s">
        <v>153</v>
      </c>
      <c r="D82" s="377"/>
      <c r="E82" s="377"/>
      <c r="F82" s="377"/>
      <c r="G82" s="377"/>
      <c r="H82" s="377"/>
      <c r="I82" s="377"/>
      <c r="J82" s="377"/>
      <c r="K82" s="204">
        <f>SUM(J75:K81)</f>
        <v>0</v>
      </c>
    </row>
    <row r="83" spans="3:11" s="46" customFormat="1" ht="18" customHeight="1">
      <c r="C83" s="49"/>
      <c r="D83" s="49"/>
      <c r="G83" s="207"/>
      <c r="I83" s="49"/>
    </row>
    <row r="84" spans="3:11" s="46" customFormat="1" ht="18" customHeight="1">
      <c r="C84" s="54"/>
      <c r="D84" s="54"/>
      <c r="G84" s="207"/>
      <c r="I84" s="54"/>
    </row>
    <row r="85" spans="3:11" ht="18" customHeight="1">
      <c r="C85" s="55"/>
      <c r="D85" s="55"/>
      <c r="I85" s="55"/>
    </row>
    <row r="86" spans="3:11" ht="18" customHeight="1">
      <c r="C86" s="55"/>
      <c r="D86" s="55"/>
      <c r="I86" s="55"/>
    </row>
    <row r="87" spans="3:11" ht="18" customHeight="1">
      <c r="D87" s="48"/>
    </row>
    <row r="88" spans="3:11" ht="18" customHeight="1">
      <c r="D88" s="48"/>
    </row>
    <row r="89" spans="3:11" ht="18" customHeight="1">
      <c r="D89" s="48"/>
    </row>
  </sheetData>
  <mergeCells count="41">
    <mergeCell ref="C82:J82"/>
    <mergeCell ref="D74:J74"/>
    <mergeCell ref="D75:J75"/>
    <mergeCell ref="D76:J76"/>
    <mergeCell ref="D77:J77"/>
    <mergeCell ref="D78:J78"/>
    <mergeCell ref="D79:J79"/>
    <mergeCell ref="D80:J80"/>
    <mergeCell ref="D81:J81"/>
    <mergeCell ref="D2:D4"/>
    <mergeCell ref="J70:K70"/>
    <mergeCell ref="C71:E71"/>
    <mergeCell ref="C25:C27"/>
    <mergeCell ref="C28:C30"/>
    <mergeCell ref="C31:C33"/>
    <mergeCell ref="C72:E72"/>
    <mergeCell ref="C37:C44"/>
    <mergeCell ref="C45:C47"/>
    <mergeCell ref="C48:C50"/>
    <mergeCell ref="C51:C53"/>
    <mergeCell ref="C54:C56"/>
    <mergeCell ref="C57:C59"/>
    <mergeCell ref="C60:C62"/>
    <mergeCell ref="C63:C65"/>
    <mergeCell ref="C70:E70"/>
    <mergeCell ref="C1:K1"/>
    <mergeCell ref="C34:C36"/>
    <mergeCell ref="J2:K2"/>
    <mergeCell ref="O2:P2"/>
    <mergeCell ref="J3:J4"/>
    <mergeCell ref="K3:K4"/>
    <mergeCell ref="C5:C7"/>
    <mergeCell ref="C8:C13"/>
    <mergeCell ref="C2:C4"/>
    <mergeCell ref="E2:E3"/>
    <mergeCell ref="F2:F3"/>
    <mergeCell ref="G2:G4"/>
    <mergeCell ref="H2:H3"/>
    <mergeCell ref="I2:I4"/>
    <mergeCell ref="C14:C16"/>
    <mergeCell ref="C17:C24"/>
  </mergeCells>
  <phoneticPr fontId="12"/>
  <dataValidations count="2">
    <dataValidation type="list" allowBlank="1" showInputMessage="1" showErrorMessage="1" sqref="G45:G50 G54:G59 G8:G13 J54:J56 J14:J27" xr:uid="{088F5E6D-C71B-4571-8861-B8C36FA51722}">
      <formula1>"〇"</formula1>
    </dataValidation>
    <dataValidation type="list" allowBlank="1" showInputMessage="1" showErrorMessage="1" sqref="D90:D1048576 D1 D5:D73" xr:uid="{0ED553A0-90F3-48A7-8550-A9B92243ACDD}">
      <formula1>"A,B,C,D,E,F,G"</formula1>
    </dataValidation>
  </dataValidations>
  <printOptions horizontalCentered="1"/>
  <pageMargins left="0.70866141732283472" right="0.70866141732283472" top="0.74803149606299213" bottom="0.74803149606299213" header="0.31496062992125984" footer="0.31496062992125984"/>
  <pageSetup paperSize="9" scale="85" fitToHeight="0" orientation="portrait" cellComments="asDisplayed" r:id="rId1"/>
  <headerFooter scaleWithDoc="0" alignWithMargins="0">
    <oddHeader>&amp;L&amp;"ＭＳ 明朝,標準"様式第１号－５－②（第７条関係）</oddHeader>
    <oddFooter>&amp;C&amp;"ＭＳ 明朝,標準"- &amp;P -</oddFooter>
  </headerFooter>
  <rowBreaks count="1" manualBreakCount="1">
    <brk id="47" min="2" max="9" man="1"/>
  </rowBreaks>
  <colBreaks count="1" manualBreakCount="1">
    <brk id="11" max="1048575"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workbookViewId="0"/>
  </sheetViews>
  <sheetFormatPr defaultRowHeight="13.5"/>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作成手順</vt:lpstr>
      <vt:lpstr>1-3事業計画書６,7,8</vt:lpstr>
      <vt:lpstr>1-4収支予算書【自動計算】</vt:lpstr>
      <vt:lpstr>1-5支出明細（１年目）</vt:lpstr>
      <vt:lpstr>1-5 支出明細（２年目）</vt:lpstr>
      <vt:lpstr>Sheet1</vt:lpstr>
      <vt:lpstr>'1-3事業計画書６,7,8'!Print_Area</vt:lpstr>
      <vt:lpstr>'1-4収支予算書【自動計算】'!Print_Area</vt:lpstr>
      <vt:lpstr>'1-5 支出明細（２年目）'!Print_Area</vt:lpstr>
      <vt:lpstr>'1-5支出明細（１年目）'!Print_Area</vt:lpstr>
      <vt:lpstr>作成手順!Print_Area</vt:lpstr>
      <vt:lpstr>'1-5 支出明細（２年目）'!Print_Titles</vt:lpstr>
      <vt:lpstr>'1-5支出明細（１年目）'!Print_Titles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plaza133</dc:creator>
  <cp:lastModifiedBy>plaza34</cp:lastModifiedBy>
  <cp:lastPrinted>2024-03-15T01:24:09Z</cp:lastPrinted>
  <dcterms:created xsi:type="dcterms:W3CDTF">2021-08-02T05:20:55Z</dcterms:created>
  <dcterms:modified xsi:type="dcterms:W3CDTF">2024-03-27T01:42:27Z</dcterms:modified>
</cp:coreProperties>
</file>